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>
    <definedName localSheetId="0" name="Print_Area_0">Plan1!$A:$G</definedName>
    <definedName localSheetId="0" name="Print_Area_0_0_0">Plan1!$A:$G</definedName>
    <definedName localSheetId="0" name="_GoBack">Plan1!$D$86</definedName>
    <definedName localSheetId="0" name="Print_Area_0_0">Plan1!$A:$G</definedName>
  </definedNames>
  <calcPr/>
  <extLst>
    <ext uri="GoogleSheetsCustomDataVersion2">
      <go:sheetsCustomData xmlns:go="http://customooxmlschemas.google.com/" r:id="rId5" roundtripDataChecksum="uF38ekARS9JhYuT7pnKoH4LSKo4ppDTF+gOgf/OdbRg="/>
    </ext>
  </extLst>
</workbook>
</file>

<file path=xl/sharedStrings.xml><?xml version="1.0" encoding="utf-8"?>
<sst xmlns="http://schemas.openxmlformats.org/spreadsheetml/2006/main" count="508" uniqueCount="329">
  <si>
    <r>
      <rPr>
        <rFont val="Calibri"/>
        <b/>
        <color rgb="FF000000"/>
        <sz val="11.0"/>
      </rPr>
      <t>Tabela para promoções e progressões dos docentes do CCA</t>
    </r>
    <r>
      <rPr>
        <rFont val="Calibri"/>
        <b val="0"/>
        <color rgb="FF000000"/>
        <sz val="11.0"/>
      </rPr>
      <t>- Aprovada pelo Conselho do CCA em 01.12.2023</t>
    </r>
  </si>
  <si>
    <t>INTERESSADO: Professor(a) __________________ - Período da avaliação: __/__/202_ a __/__/202_</t>
  </si>
  <si>
    <t>UNIDADE DE ORIGEM: Departamento de ___________________ do Centro de Ciências Agrárias</t>
  </si>
  <si>
    <t xml:space="preserve">CATEGORIA </t>
  </si>
  <si>
    <t xml:space="preserve">ATIVIDADE </t>
  </si>
  <si>
    <t xml:space="preserve">MÉTRICA </t>
  </si>
  <si>
    <t xml:space="preserve">PESO </t>
  </si>
  <si>
    <t>PONTUAÇÃO MÁXIMA</t>
  </si>
  <si>
    <t>QUANTIDADE</t>
  </si>
  <si>
    <t>PONTUAÇÃO ATRIBUÍDA</t>
  </si>
  <si>
    <t xml:space="preserve">1. ENSINO SUPERIOR  </t>
  </si>
  <si>
    <t>-</t>
  </si>
  <si>
    <t xml:space="preserve">1.1 </t>
  </si>
  <si>
    <t xml:space="preserve">Turmas em disciplinas com &lt;= 4 Alunos </t>
  </si>
  <si>
    <t xml:space="preserve">Por hora-aula </t>
  </si>
  <si>
    <t xml:space="preserve">1.2 </t>
  </si>
  <si>
    <t xml:space="preserve">Turmas em disciplinas com &gt;=5 Alunos e &lt;= 10 Alunos </t>
  </si>
  <si>
    <t xml:space="preserve">1.3 </t>
  </si>
  <si>
    <t>Turmas em disciplinas com &gt;=11 Alunos e &lt;= 20 Alunos</t>
  </si>
  <si>
    <t xml:space="preserve">1.4 </t>
  </si>
  <si>
    <t xml:space="preserve">Turmas em disciplinas com &gt;= 21 Alunos </t>
  </si>
  <si>
    <t>Total em Ensino Superior</t>
  </si>
  <si>
    <t xml:space="preserve">2. ORIENTAÇÕES </t>
  </si>
  <si>
    <t xml:space="preserve">2.1 </t>
  </si>
  <si>
    <t xml:space="preserve">Orientador de Pós-Doutorado </t>
  </si>
  <si>
    <t xml:space="preserve">Por orientação x meses </t>
  </si>
  <si>
    <t xml:space="preserve">2.2 </t>
  </si>
  <si>
    <t xml:space="preserve">Orientador de Doutorado em Programas da UFC </t>
  </si>
  <si>
    <t xml:space="preserve">Por aluno x ano </t>
  </si>
  <si>
    <t xml:space="preserve">2.3 </t>
  </si>
  <si>
    <t xml:space="preserve">Orientador de Doutorado em Programas de outras IES  </t>
  </si>
  <si>
    <t xml:space="preserve">2.4 </t>
  </si>
  <si>
    <t xml:space="preserve">Co-orientador de Doutorado em Programas da UFC </t>
  </si>
  <si>
    <t xml:space="preserve">2.5 </t>
  </si>
  <si>
    <t xml:space="preserve">Co-orientador de Doutorado em Programas de outras IES  </t>
  </si>
  <si>
    <t xml:space="preserve">2.6 </t>
  </si>
  <si>
    <t xml:space="preserve">Orientador de Mestrado em Programas da UFC </t>
  </si>
  <si>
    <t xml:space="preserve">2.7 </t>
  </si>
  <si>
    <t xml:space="preserve">Orientador de Mestrado em Programas de outras IES  </t>
  </si>
  <si>
    <t xml:space="preserve">2.8 </t>
  </si>
  <si>
    <t xml:space="preserve">Co-orientador de Mestrado em Programas da UFC </t>
  </si>
  <si>
    <t xml:space="preserve">2.9 </t>
  </si>
  <si>
    <t xml:space="preserve">Co-orientador de Mestrado em Programas de outras IES  </t>
  </si>
  <si>
    <t xml:space="preserve">2.10 </t>
  </si>
  <si>
    <t xml:space="preserve">Orientador de Componente Curricular Atividade Trabalho de Conclusão Curso e/ou Monografia </t>
  </si>
  <si>
    <t xml:space="preserve">Por aluno concluído </t>
  </si>
  <si>
    <t xml:space="preserve">2.11 </t>
  </si>
  <si>
    <t>Orientador/Supervisor de Componente Curricular Atividade Estágio Supervisionado</t>
  </si>
  <si>
    <t xml:space="preserve">2.12 </t>
  </si>
  <si>
    <t xml:space="preserve">Orientador de Especialização na UFC e outras IES </t>
  </si>
  <si>
    <t xml:space="preserve">2.13 </t>
  </si>
  <si>
    <t xml:space="preserve">Orientador de Bolsistas de Programas Institucionais </t>
  </si>
  <si>
    <t xml:space="preserve">Por aluno x semestre </t>
  </si>
  <si>
    <t xml:space="preserve">2.14 </t>
  </si>
  <si>
    <t xml:space="preserve">Preceptoria de Residência </t>
  </si>
  <si>
    <t xml:space="preserve">2.15 </t>
  </si>
  <si>
    <t xml:space="preserve">Instrutor de Curso de Formação Docente </t>
  </si>
  <si>
    <t xml:space="preserve">Por aluno x curso </t>
  </si>
  <si>
    <t>Total em Orientações</t>
  </si>
  <si>
    <t xml:space="preserve">3. BANCAS EXAMINADORAS E COMISSÕES DE AVALIAÇÃO </t>
  </si>
  <si>
    <t xml:space="preserve">3.1 </t>
  </si>
  <si>
    <t xml:space="preserve">Concurso público </t>
  </si>
  <si>
    <t xml:space="preserve">Por banca </t>
  </si>
  <si>
    <t xml:space="preserve">3.2 </t>
  </si>
  <si>
    <t xml:space="preserve">Comissão de Seleção de Professor Substituto, Temporário e Visitante </t>
  </si>
  <si>
    <t xml:space="preserve">3.3 </t>
  </si>
  <si>
    <t xml:space="preserve">Secretário de Concurso e Seleção para Docente </t>
  </si>
  <si>
    <t xml:space="preserve">Por concurso </t>
  </si>
  <si>
    <t xml:space="preserve">3.4 </t>
  </si>
  <si>
    <t xml:space="preserve">Comissão de Avaliação em Estágio Probatório, Progressão e Promoção </t>
  </si>
  <si>
    <t xml:space="preserve">Por comissão </t>
  </si>
  <si>
    <t xml:space="preserve">3.5 </t>
  </si>
  <si>
    <t xml:space="preserve">Tese de Doutorado (excluindo o orientador) </t>
  </si>
  <si>
    <t xml:space="preserve">3.6 </t>
  </si>
  <si>
    <t xml:space="preserve">Dissertação de Mestrado (excluindo o orientador) </t>
  </si>
  <si>
    <t xml:space="preserve">3.7 </t>
  </si>
  <si>
    <t xml:space="preserve">Qualificação de Doutorado (excluindo o orientador) </t>
  </si>
  <si>
    <t xml:space="preserve">3.8 </t>
  </si>
  <si>
    <t xml:space="preserve">Qualificação de Mestrado (excluindo o orientador) </t>
  </si>
  <si>
    <t xml:space="preserve">3.9 </t>
  </si>
  <si>
    <t xml:space="preserve">Trabalho de Conclusão de Curso de Graduação (excluindo o orientador) </t>
  </si>
  <si>
    <t xml:space="preserve">3.10 </t>
  </si>
  <si>
    <t xml:space="preserve">Trabalho de Conclusão de Curso de Especialização na UFC e outras IES (excluindo o orientador) </t>
  </si>
  <si>
    <t xml:space="preserve">3.11 </t>
  </si>
  <si>
    <t xml:space="preserve">Participação em Comitês de Programa Nacional e Internacional </t>
  </si>
  <si>
    <t xml:space="preserve">Por comitê  </t>
  </si>
  <si>
    <t xml:space="preserve">3.12 </t>
  </si>
  <si>
    <t xml:space="preserve">Participação em Conselho Editorial de Revistas e Livros </t>
  </si>
  <si>
    <t xml:space="preserve">Por conselho </t>
  </si>
  <si>
    <t xml:space="preserve">3.13 </t>
  </si>
  <si>
    <t xml:space="preserve">Revisor/Parecerista Ad hoc </t>
  </si>
  <si>
    <t xml:space="preserve">Por parecer </t>
  </si>
  <si>
    <t xml:space="preserve">3.14 </t>
  </si>
  <si>
    <t xml:space="preserve">Avaliador de Eventos Acadêmicos/Científicos </t>
  </si>
  <si>
    <t xml:space="preserve">Por evento </t>
  </si>
  <si>
    <t xml:space="preserve">3.15 </t>
  </si>
  <si>
    <t xml:space="preserve">Seleção de Alunos para Curso de Pós-graduação StrictoSensu na UFC e outras IES </t>
  </si>
  <si>
    <t xml:space="preserve">3.16 </t>
  </si>
  <si>
    <t xml:space="preserve">Seleção de Bolsistas em Programas Institucionais na UFC e outras IES </t>
  </si>
  <si>
    <t>Total em Bancas examinadoras e Comissões de Avaliação</t>
  </si>
  <si>
    <t xml:space="preserve">4. CURSOS E ESTÁGIOS </t>
  </si>
  <si>
    <t xml:space="preserve">4.1 </t>
  </si>
  <si>
    <t xml:space="preserve">Pós-Doutorado </t>
  </si>
  <si>
    <t xml:space="preserve">Por cada um Concluído </t>
  </si>
  <si>
    <t xml:space="preserve">4.2 </t>
  </si>
  <si>
    <t xml:space="preserve">Título de Doutor </t>
  </si>
  <si>
    <t xml:space="preserve">Por título </t>
  </si>
  <si>
    <t xml:space="preserve">4.3 </t>
  </si>
  <si>
    <t xml:space="preserve">Grau de Mestre </t>
  </si>
  <si>
    <t xml:space="preserve">4.4 </t>
  </si>
  <si>
    <t xml:space="preserve">Residência Médica </t>
  </si>
  <si>
    <t xml:space="preserve">Por certificado </t>
  </si>
  <si>
    <t xml:space="preserve">4.5 </t>
  </si>
  <si>
    <t xml:space="preserve">Créditos Obtidos em Pós-Graduação Stricto-Sensu </t>
  </si>
  <si>
    <t xml:space="preserve">Por crédito </t>
  </si>
  <si>
    <t xml:space="preserve">4.6 </t>
  </si>
  <si>
    <t xml:space="preserve">Certificado de Especialização </t>
  </si>
  <si>
    <t xml:space="preserve">4.7 </t>
  </si>
  <si>
    <t xml:space="preserve">Curso de atualização/capacitação </t>
  </si>
  <si>
    <t xml:space="preserve">Por curso </t>
  </si>
  <si>
    <t xml:space="preserve">4.8 </t>
  </si>
  <si>
    <t xml:space="preserve">Participação em Eventos Nacionais Científicos, Esportivos, Artísticos ou Culturais </t>
  </si>
  <si>
    <t xml:space="preserve">4.9 </t>
  </si>
  <si>
    <t xml:space="preserve">Participação em Eventos Internacionais Científicos, Esportivos, Artísticos ou Culturais </t>
  </si>
  <si>
    <t xml:space="preserve">4.10 </t>
  </si>
  <si>
    <t xml:space="preserve">Estágio ou intercâmbio com outra instituição </t>
  </si>
  <si>
    <t xml:space="preserve">Por estágio </t>
  </si>
  <si>
    <t xml:space="preserve">4.11 </t>
  </si>
  <si>
    <t xml:space="preserve">Cursos de Formação Docente </t>
  </si>
  <si>
    <t>Total em Cursos e Estágios</t>
  </si>
  <si>
    <t xml:space="preserve">5. PRODUÇÃO CIENTÍFICA, DE INOVAÇÃO, TÉCNICA OU ARTÍSTICA VINCULADA À ÁREA DE ATUAÇÃO E/OU AO ENSINO, À PESQUISA E EXTENSÃO NA UFC </t>
  </si>
  <si>
    <t xml:space="preserve">5.1 </t>
  </si>
  <si>
    <t xml:space="preserve">Artigos Completos em Anais com Qualis de Área A1 </t>
  </si>
  <si>
    <t xml:space="preserve">Por artigo </t>
  </si>
  <si>
    <t xml:space="preserve">5.2 </t>
  </si>
  <si>
    <t xml:space="preserve">Artigos Completos em Anais com Qualis de Área A2 </t>
  </si>
  <si>
    <t>5.3</t>
  </si>
  <si>
    <t>Artigos Completos em Anais com Qualis de Área A3</t>
  </si>
  <si>
    <t>5.4</t>
  </si>
  <si>
    <t>Artigos Completos em Anais com Qualis de Área A4</t>
  </si>
  <si>
    <t>5.5</t>
  </si>
  <si>
    <t xml:space="preserve">Artigos Completos em Anais com Qualis de Área B1 </t>
  </si>
  <si>
    <t>5.6</t>
  </si>
  <si>
    <t xml:space="preserve">Artigos Completos em Anais com Qualis de Área B2 </t>
  </si>
  <si>
    <t>5.7</t>
  </si>
  <si>
    <t xml:space="preserve">Artigos Completos em Anais com Qualis de Área B3 </t>
  </si>
  <si>
    <t>5.8</t>
  </si>
  <si>
    <t xml:space="preserve">Artigos Completos em Anais com Qualis de Área B4 </t>
  </si>
  <si>
    <t>5.9</t>
  </si>
  <si>
    <t xml:space="preserve">Artigos Completos em Anais com Qualis de Área C </t>
  </si>
  <si>
    <t>5.10</t>
  </si>
  <si>
    <t>Artigos Completos em Anais sem Qualis de Área (Internacionais)</t>
  </si>
  <si>
    <t>5.11</t>
  </si>
  <si>
    <t xml:space="preserve">Artigos Completos em Anais sem Qualis de Área (Nacionais) </t>
  </si>
  <si>
    <t>5.12</t>
  </si>
  <si>
    <t xml:space="preserve">Resumos e Resumos estendidos em Anais com Qualis de Área </t>
  </si>
  <si>
    <t xml:space="preserve">Por resumo </t>
  </si>
  <si>
    <t>5.13</t>
  </si>
  <si>
    <t xml:space="preserve">Resumos e Resumos estendidos em Anais sem Qualis de Área (Internacionais) </t>
  </si>
  <si>
    <t>5.14</t>
  </si>
  <si>
    <t xml:space="preserve">Resumos e Resumos estendidos em Anais sem Qualis de Área (Nacionais) </t>
  </si>
  <si>
    <t>5.15</t>
  </si>
  <si>
    <t xml:space="preserve">Artigos Publicados em Periódicos com Qualis de Área A1 </t>
  </si>
  <si>
    <t>5.16</t>
  </si>
  <si>
    <t xml:space="preserve">Artigos Publicados em Periódicos com Qualis de Área A2 </t>
  </si>
  <si>
    <t>5.17</t>
  </si>
  <si>
    <t>Artigos Publicados em Periódicos com Qualis de Área A3</t>
  </si>
  <si>
    <t>5.18</t>
  </si>
  <si>
    <t>Artigos Publicados em Periódicos com Qualis de Área A4</t>
  </si>
  <si>
    <t>5.19</t>
  </si>
  <si>
    <t xml:space="preserve">Artigos Publicados em Periódicos com Qualis de Área B1 </t>
  </si>
  <si>
    <t>5.20</t>
  </si>
  <si>
    <t xml:space="preserve">Artigos Publicados em Periódicos com Qualis de Área B2 </t>
  </si>
  <si>
    <t>5.21</t>
  </si>
  <si>
    <t xml:space="preserve">Artigos Publicados em Periódicos com Qualis de Área B3 </t>
  </si>
  <si>
    <t>5.22</t>
  </si>
  <si>
    <t xml:space="preserve">Artigos Publicados em Periódicos com Qualis de Área B4 </t>
  </si>
  <si>
    <t>5.23</t>
  </si>
  <si>
    <t xml:space="preserve">Artigos Publicados em Periódicos com Qualis de Área C </t>
  </si>
  <si>
    <t>5.24</t>
  </si>
  <si>
    <t xml:space="preserve">Artigos Publicados em Periódicos sem Qualis de Área </t>
  </si>
  <si>
    <t>5.25</t>
  </si>
  <si>
    <t xml:space="preserve">Livro Publicado (acima de 49 páginas) </t>
  </si>
  <si>
    <t xml:space="preserve">Por livro </t>
  </si>
  <si>
    <t>5.26</t>
  </si>
  <si>
    <t xml:space="preserve">Livro Publicado com Comitê Editorial </t>
  </si>
  <si>
    <t>5.27</t>
  </si>
  <si>
    <t xml:space="preserve">Organização ou Coordenação de Livro ou Revista Especializada </t>
  </si>
  <si>
    <t>Por livro ou revista</t>
  </si>
  <si>
    <t>5.28</t>
  </si>
  <si>
    <t xml:space="preserve">Capítulo de Livro Publicado </t>
  </si>
  <si>
    <t xml:space="preserve">Por capítulo </t>
  </si>
  <si>
    <t>5.29</t>
  </si>
  <si>
    <t xml:space="preserve">Capítulo Livro Publicado com Comitê Editorial </t>
  </si>
  <si>
    <t>5.30</t>
  </si>
  <si>
    <t xml:space="preserve">Tradução de Livro (acima de 49 páginas) </t>
  </si>
  <si>
    <t>Por livro traduzido</t>
  </si>
  <si>
    <t>5.31</t>
  </si>
  <si>
    <t xml:space="preserve">Tradução de Livro com Comitê Editorial </t>
  </si>
  <si>
    <t>5.32</t>
  </si>
  <si>
    <t xml:space="preserve">Tradução de Capítulo de Livro Publicado </t>
  </si>
  <si>
    <t xml:space="preserve">Por capítulo de livro traduzido </t>
  </si>
  <si>
    <t>5.33</t>
  </si>
  <si>
    <t xml:space="preserve">Tradução de Capítulo de Livro Publicado com Comitê Editorial </t>
  </si>
  <si>
    <t>5.34</t>
  </si>
  <si>
    <t xml:space="preserve">Resenha de Livro e Revisão de Livro </t>
  </si>
  <si>
    <t>Por resenha e revisão de livro</t>
  </si>
  <si>
    <t>5.35</t>
  </si>
  <si>
    <t>Resenha de Livro e Revisão de Livro com Comitê Editorial</t>
  </si>
  <si>
    <t>5.36</t>
  </si>
  <si>
    <t xml:space="preserve">Outras produções bibliográficas (artigos ou colunas em jornal, revista, site etc.) </t>
  </si>
  <si>
    <t xml:space="preserve">Cada uma </t>
  </si>
  <si>
    <t>5.37</t>
  </si>
  <si>
    <t xml:space="preserve">Desenvolvimento de Softwares no âmbito de projetos de ensino, pesquisa ou extensão vinculados a UFC </t>
  </si>
  <si>
    <t xml:space="preserve">Por  software desenvolvido </t>
  </si>
  <si>
    <t>5.38</t>
  </si>
  <si>
    <t xml:space="preserve">Produto ou Processo com Registro Definitivo de Patente </t>
  </si>
  <si>
    <t xml:space="preserve">Cada um </t>
  </si>
  <si>
    <t>5.39</t>
  </si>
  <si>
    <t xml:space="preserve">Produto ou Processo com Depósito de Patente  </t>
  </si>
  <si>
    <t>5.40</t>
  </si>
  <si>
    <t xml:space="preserve">Licenciamento de Patente </t>
  </si>
  <si>
    <t xml:space="preserve">Por licenciamento </t>
  </si>
  <si>
    <t>5.41</t>
  </si>
  <si>
    <t xml:space="preserve">Desenvolvimento de Produto Tecnológico  </t>
  </si>
  <si>
    <t>5.42</t>
  </si>
  <si>
    <t xml:space="preserve">Desenvolvimento de Processo Tecnológico com registro em órgão específico </t>
  </si>
  <si>
    <t>5.43</t>
  </si>
  <si>
    <t xml:space="preserve">Trabalhos Técnicos </t>
  </si>
  <si>
    <t xml:space="preserve">Cada Um </t>
  </si>
  <si>
    <t>5.44</t>
  </si>
  <si>
    <t xml:space="preserve">Produção de Relatório Técnico/Científico Aprovado pela unidade de lotação ou em Editais Institucionais </t>
  </si>
  <si>
    <t>5.45</t>
  </si>
  <si>
    <t xml:space="preserve">Apresentação de Palestra ou Conferência </t>
  </si>
  <si>
    <t xml:space="preserve">Cada Uma </t>
  </si>
  <si>
    <t>5.46</t>
  </si>
  <si>
    <t xml:space="preserve">Projeto de pesquisa, financiado por agência de fomento/UFC/fundação, cadastrado na instituição </t>
  </si>
  <si>
    <t xml:space="preserve">Por projeto </t>
  </si>
  <si>
    <t>5.47</t>
  </si>
  <si>
    <t xml:space="preserve">Projeto de pesquisa não financiado, cadastrado na instituição </t>
  </si>
  <si>
    <t>5.48</t>
  </si>
  <si>
    <t xml:space="preserve">Produções artísticas e/ou culturais apresentadas ao público em eventos, locais e/ou instituições brasileiras ou estrangeiras reconhecidas pela área como de abrangência internacional, contempladas por seleção, edital ou convite e relacionadas à linha de pesquisa na qual o docente atua </t>
  </si>
  <si>
    <t>5.49</t>
  </si>
  <si>
    <t>Produções artísticas e/ou culturais apresentadas ao público em eventos, locais e/ou instituições brasileiras ou estrangeiras reconhecidas pela área como de abrangência nacional, contempladas por seleção, edital ou convite e relacionadas à linha de pesquisa na qual o docente atua</t>
  </si>
  <si>
    <t>5.50</t>
  </si>
  <si>
    <t xml:space="preserve">Produções artísticas e/ou culturais apresentadas ao público em eventos, locais e/ou instituições brasileiras ou estrangeiras reconhecidas pela área como de abrangência regional, contempladas por seleção, edital ou convite e relacionadas à linha de pesquisa na qual o docente atua </t>
  </si>
  <si>
    <t>5.51</t>
  </si>
  <si>
    <t xml:space="preserve">Produções artísticas e/ou culturais apresentadas ao público em eventos, locais e/ou instituições brasileiras ou estrangeiras reconhecidas pela área como de abrangência internacional ou nacional, relacionadas à linha de pesquisa na qual o docente atua </t>
  </si>
  <si>
    <t>5.52</t>
  </si>
  <si>
    <t xml:space="preserve">Produções artísticas e/ou culturais apresentadas ao público em eventos, locais e/ou instituições brasileiras ou estrangeiras reconhecidas pela área como de abrangência regional, relacionadas à linha de pesquisa na qual o docente atua </t>
  </si>
  <si>
    <t>5.53</t>
  </si>
  <si>
    <t xml:space="preserve">Produções artísticas e/ou culturais apresentadas ao público em eventos, locais e/ou instituições brasileiras ou estrangeiras reconhecidas pela área como de abrangência local, relacionadas à linha de pesquisa na qual o docente atua </t>
  </si>
  <si>
    <t>5.54</t>
  </si>
  <si>
    <t xml:space="preserve">Produções artísticas e/ou culturais realizadas no âmbito profissional sem vínculos explícitos com a linha de pesquisa na qual o docente atua </t>
  </si>
  <si>
    <t>5.55</t>
  </si>
  <si>
    <t xml:space="preserve">Organização de Eventos Internacionais </t>
  </si>
  <si>
    <t>5.56</t>
  </si>
  <si>
    <t xml:space="preserve">Organização de Eventos Nacionais </t>
  </si>
  <si>
    <t>5.57</t>
  </si>
  <si>
    <t xml:space="preserve">Organização de Eventos Regionais </t>
  </si>
  <si>
    <t>5.58</t>
  </si>
  <si>
    <t xml:space="preserve">Organização de Eventos Locais </t>
  </si>
  <si>
    <t>Total em Produção Científica, de Inovação, Técnica ou Artística Vinculada à Área de Atuação e/ou ao Ensino, à Pesquisa e Extensão na UFC</t>
  </si>
  <si>
    <t xml:space="preserve">6. ATIVIDADES DE EXTENSÃO </t>
  </si>
  <si>
    <t xml:space="preserve">6.1 </t>
  </si>
  <si>
    <t xml:space="preserve">Coordenador de Programas Cadastrados na Pró-Reitoria de Extensão com participação de discentes </t>
  </si>
  <si>
    <t xml:space="preserve">Por programa </t>
  </si>
  <si>
    <t xml:space="preserve">6.2 </t>
  </si>
  <si>
    <t xml:space="preserve">Coordenador de Projeto Cadastrado na Pró-Reitoria de Extensão com participação de discentes </t>
  </si>
  <si>
    <t xml:space="preserve">6.3 </t>
  </si>
  <si>
    <t xml:space="preserve">Participação regular em programa e projeto cadastrado na Pró-Reitoria de Extensão com participação de discentes </t>
  </si>
  <si>
    <t xml:space="preserve">6.4 </t>
  </si>
  <si>
    <t>Coordenador ou membro de equipe de curso de extensão, palestras ministradas, conferências e participação em mesas</t>
  </si>
  <si>
    <t xml:space="preserve">6.5 </t>
  </si>
  <si>
    <t xml:space="preserve">Coordenação de cursos e eventos cadastrados na PróReitoria de Extensão   </t>
  </si>
  <si>
    <t xml:space="preserve">6.6 </t>
  </si>
  <si>
    <t>Coordenador de ações de extensão com premiação internacional, nacional e regional</t>
  </si>
  <si>
    <t xml:space="preserve">Por ação </t>
  </si>
  <si>
    <t>Total em Atividades de Extensão</t>
  </si>
  <si>
    <t xml:space="preserve">7. ADMINISTRAÇÃO, ASSESSORAMENTO E REPRESENTAÇÃO </t>
  </si>
  <si>
    <t xml:space="preserve">7.1 </t>
  </si>
  <si>
    <t xml:space="preserve">Reitor, vice-veitor, pró-Reitor, pró-reitor Adjunto, diretor de unidade acadêmica </t>
  </si>
  <si>
    <t xml:space="preserve">Por mês </t>
  </si>
  <si>
    <t xml:space="preserve">7.2 </t>
  </si>
  <si>
    <t>Vice-diretor, coordenador de programas acadêmicos</t>
  </si>
  <si>
    <t xml:space="preserve">7.3 </t>
  </si>
  <si>
    <t>Auditor, ouvidor, procurador</t>
  </si>
  <si>
    <t xml:space="preserve">7.4 </t>
  </si>
  <si>
    <t xml:space="preserve">Cargo de Direção na Administração Superior </t>
  </si>
  <si>
    <t xml:space="preserve">7.5 </t>
  </si>
  <si>
    <t xml:space="preserve">Chefia de Departamento </t>
  </si>
  <si>
    <t xml:space="preserve">7.6 </t>
  </si>
  <si>
    <t xml:space="preserve">Coordenador de Curso de Graduação ou Pós-Graduação Stricto Sensu </t>
  </si>
  <si>
    <t xml:space="preserve">7.7 </t>
  </si>
  <si>
    <t>Subchefe de departamento</t>
  </si>
  <si>
    <t xml:space="preserve">7.8 </t>
  </si>
  <si>
    <t>Vice-Coordenador de Curso de Graduação ou Pós-Graduação Stricto Sensu</t>
  </si>
  <si>
    <t xml:space="preserve">7.9 </t>
  </si>
  <si>
    <t xml:space="preserve">Assessoria da Administração Superior da UFC </t>
  </si>
  <si>
    <t xml:space="preserve">7.10 </t>
  </si>
  <si>
    <t xml:space="preserve">Função Gratificada (FG) para Gestão Administrativa </t>
  </si>
  <si>
    <t xml:space="preserve">7.11 </t>
  </si>
  <si>
    <t xml:space="preserve">Coordenador Permanente designado por portaria de Dirigente da UFC </t>
  </si>
  <si>
    <t xml:space="preserve">7.12 </t>
  </si>
  <si>
    <t xml:space="preserve">Presidente de Comissão Permanente (designada por portaria) da UFC </t>
  </si>
  <si>
    <t xml:space="preserve">7.13 </t>
  </si>
  <si>
    <t>Presidente de Comissão Permanente de Pessoal Docente (CPPD)</t>
  </si>
  <si>
    <t xml:space="preserve">7.14 </t>
  </si>
  <si>
    <t xml:space="preserve">Participação em Comissão Permanente (designada por portaria) da UFC </t>
  </si>
  <si>
    <t xml:space="preserve">7.15 </t>
  </si>
  <si>
    <t>Presidente de Comissão Temporária (designada por portaria) da UFC, excetuando-se as Comissões discriminadas nos itens 3.1 a 3.4</t>
  </si>
  <si>
    <t xml:space="preserve">7.16 </t>
  </si>
  <si>
    <t>Participação em Comissão Temporária (designada por portaria) da UFC, excetuando-se as Comissões discriminadas nos itens 3.1 a 3.4</t>
  </si>
  <si>
    <t xml:space="preserve">7.17 </t>
  </si>
  <si>
    <t>Participação em núcleos e câmaras de ensino, pesquisa, extensão e governança da UFC, designados por portaria</t>
  </si>
  <si>
    <t xml:space="preserve">7.18 </t>
  </si>
  <si>
    <t xml:space="preserve">Representantes Docentes nos Conselhos Superiores da UFC </t>
  </si>
  <si>
    <t xml:space="preserve">7.19 </t>
  </si>
  <si>
    <t xml:space="preserve">Representantes Docentes nos Conselhos das Unidades Acadêmicas </t>
  </si>
  <si>
    <t xml:space="preserve">7.20 </t>
  </si>
  <si>
    <t xml:space="preserve">Participação nos Colegiados de Cursos de Graduação </t>
  </si>
  <si>
    <t xml:space="preserve">7.21 </t>
  </si>
  <si>
    <t xml:space="preserve">Membro do Núcleo Docente Estruturante </t>
  </si>
  <si>
    <t xml:space="preserve">7.22 </t>
  </si>
  <si>
    <t xml:space="preserve">Titular em órgão representativo de classe </t>
  </si>
  <si>
    <t>7.23</t>
  </si>
  <si>
    <t xml:space="preserve">Titular em órgão dos Ministérios da Educação, da Cultura e da Ciência, Tecnologia e Inovação, ou outro relacionado à área de atuação do docente, na condição de indicado ou eleito </t>
  </si>
  <si>
    <t>Total em Administração, Assessoramento e Representação</t>
  </si>
  <si>
    <t>PONTUAÇÃO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</si>
</sst>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vertical="center"/>
    </xf>
    <xf borderId="1" fillId="2" fontId="1" numFmtId="0" xfId="0" applyAlignment="1" applyBorder="1" applyFont="1">
      <alignment vertical="center"/>
    </xf>
    <xf borderId="1" fillId="2" fontId="2" numFmtId="0" xfId="0" applyAlignment="1" applyBorder="1" applyFont="1">
      <alignment horizontal="right" vertical="center"/>
    </xf>
    <xf borderId="1" fillId="2" fontId="2" numFmtId="0" xfId="0" applyAlignment="1" applyBorder="1" applyFont="1">
      <alignment shrinkToFit="0" vertical="center" wrapText="1"/>
    </xf>
    <xf borderId="1" fillId="2" fontId="2" numFmtId="1" xfId="0" applyAlignment="1" applyBorder="1" applyFont="1" applyNumberFormat="1">
      <alignment vertical="center"/>
    </xf>
    <xf borderId="1" fillId="2" fontId="1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vertical="center"/>
    </xf>
    <xf borderId="2" fillId="2" fontId="2" numFmtId="0" xfId="0" applyAlignment="1" applyBorder="1" applyFont="1">
      <alignment shrinkToFit="0" vertical="center" wrapText="1"/>
    </xf>
    <xf borderId="0" fillId="2" fontId="3" numFmtId="0" xfId="0" applyAlignment="1" applyFont="1">
      <alignment vertical="center"/>
    </xf>
    <xf borderId="1" fillId="2" fontId="2" numFmtId="2" xfId="0" applyAlignment="1" applyBorder="1" applyFont="1" applyNumberFormat="1">
      <alignment vertical="center"/>
    </xf>
    <xf borderId="1" fillId="2" fontId="2" numFmtId="164" xfId="0" applyAlignment="1" applyBorder="1" applyFont="1" applyNumberFormat="1">
      <alignment vertical="center"/>
    </xf>
    <xf borderId="1" fillId="2" fontId="1" numFmtId="1" xfId="0" applyAlignment="1" applyBorder="1" applyFont="1" applyNumberFormat="1">
      <alignment vertical="center"/>
    </xf>
    <xf borderId="1" fillId="2" fontId="2" numFmtId="0" xfId="0" applyAlignment="1" applyBorder="1" applyFont="1">
      <alignment readingOrder="0" vertical="center"/>
    </xf>
    <xf borderId="1" fillId="2" fontId="2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horizontal="right" readingOrder="0" vertical="center"/>
    </xf>
    <xf borderId="1" fillId="3" fontId="2" numFmtId="0" xfId="0" applyAlignment="1" applyBorder="1" applyFill="1" applyFont="1">
      <alignment vertical="center"/>
    </xf>
    <xf borderId="1" fillId="2" fontId="2" numFmtId="0" xfId="0" applyAlignment="1" applyBorder="1" applyFont="1">
      <alignment horizontal="left" shrinkToFit="0" vertical="center" wrapText="1"/>
    </xf>
    <xf borderId="1" fillId="3" fontId="3" numFmtId="0" xfId="0" applyBorder="1" applyFont="1"/>
    <xf borderId="3" fillId="3" fontId="3" numFmtId="0" xfId="0" applyBorder="1" applyFont="1"/>
    <xf borderId="4" fillId="2" fontId="2" numFmtId="0" xfId="0" applyAlignment="1" applyBorder="1" applyFont="1">
      <alignment vertical="center"/>
    </xf>
    <xf borderId="5" fillId="2" fontId="2" numFmtId="0" xfId="0" applyAlignment="1" applyBorder="1" applyFont="1">
      <alignment vertical="center"/>
    </xf>
    <xf borderId="1" fillId="2" fontId="1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83.86"/>
    <col customWidth="1" min="3" max="3" width="20.57"/>
    <col customWidth="1" min="4" max="4" width="8.14"/>
    <col customWidth="1" min="5" max="5" width="20.29"/>
    <col customWidth="1" min="6" max="6" width="12.29"/>
    <col customWidth="1" min="7" max="7" width="26.71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/>
      <c r="B4" s="2"/>
      <c r="C4" s="2"/>
      <c r="D4" s="2"/>
      <c r="E4" s="2"/>
      <c r="F4" s="2"/>
      <c r="G4" s="2"/>
    </row>
    <row r="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>
      <c r="A6" s="4"/>
      <c r="B6" s="5" t="s">
        <v>10</v>
      </c>
      <c r="C6" s="4"/>
      <c r="D6" s="4"/>
      <c r="E6" s="6" t="s">
        <v>11</v>
      </c>
      <c r="F6" s="4"/>
      <c r="G6" s="4"/>
    </row>
    <row r="7">
      <c r="A7" s="4" t="s">
        <v>12</v>
      </c>
      <c r="B7" s="7" t="s">
        <v>13</v>
      </c>
      <c r="C7" s="4" t="s">
        <v>14</v>
      </c>
      <c r="D7" s="4">
        <v>1.0</v>
      </c>
      <c r="E7" s="6" t="s">
        <v>11</v>
      </c>
      <c r="F7" s="4"/>
      <c r="G7" s="8">
        <f t="shared" ref="G7:G10" si="1">F7*D7</f>
        <v>0</v>
      </c>
    </row>
    <row r="8">
      <c r="A8" s="4" t="s">
        <v>15</v>
      </c>
      <c r="B8" s="7" t="s">
        <v>16</v>
      </c>
      <c r="C8" s="4" t="s">
        <v>14</v>
      </c>
      <c r="D8" s="4">
        <v>1.0</v>
      </c>
      <c r="E8" s="6" t="s">
        <v>11</v>
      </c>
      <c r="F8" s="4"/>
      <c r="G8" s="8">
        <f t="shared" si="1"/>
        <v>0</v>
      </c>
    </row>
    <row r="9">
      <c r="A9" s="4" t="s">
        <v>17</v>
      </c>
      <c r="B9" s="7" t="s">
        <v>18</v>
      </c>
      <c r="C9" s="4" t="s">
        <v>14</v>
      </c>
      <c r="D9" s="4">
        <v>1.0</v>
      </c>
      <c r="E9" s="6" t="s">
        <v>11</v>
      </c>
      <c r="F9" s="4"/>
      <c r="G9" s="8">
        <f t="shared" si="1"/>
        <v>0</v>
      </c>
    </row>
    <row r="10">
      <c r="A10" s="4" t="s">
        <v>19</v>
      </c>
      <c r="B10" s="7" t="s">
        <v>20</v>
      </c>
      <c r="C10" s="4" t="s">
        <v>14</v>
      </c>
      <c r="D10" s="4">
        <v>1.2</v>
      </c>
      <c r="E10" s="6" t="s">
        <v>11</v>
      </c>
      <c r="F10" s="4"/>
      <c r="G10" s="4">
        <f t="shared" si="1"/>
        <v>0</v>
      </c>
    </row>
    <row r="11">
      <c r="A11" s="5" t="s">
        <v>21</v>
      </c>
      <c r="B11" s="9"/>
      <c r="C11" s="5"/>
      <c r="D11" s="5"/>
      <c r="E11" s="4">
        <v>500.0</v>
      </c>
      <c r="F11" s="5"/>
      <c r="G11" s="5">
        <f>MIN(E11,SUM(G7:G10))</f>
        <v>0</v>
      </c>
    </row>
    <row r="12">
      <c r="A12" s="10"/>
      <c r="B12" s="11"/>
      <c r="C12" s="10"/>
      <c r="D12" s="10"/>
      <c r="E12" s="10"/>
      <c r="F12" s="10"/>
      <c r="G12" s="10"/>
    </row>
    <row r="13">
      <c r="A13" s="4"/>
      <c r="B13" s="5" t="s">
        <v>22</v>
      </c>
      <c r="C13" s="4"/>
      <c r="D13" s="4"/>
      <c r="E13" s="12"/>
      <c r="F13" s="4"/>
      <c r="G13" s="4"/>
    </row>
    <row r="14">
      <c r="A14" s="4" t="s">
        <v>23</v>
      </c>
      <c r="B14" s="7" t="s">
        <v>24</v>
      </c>
      <c r="C14" s="4" t="s">
        <v>25</v>
      </c>
      <c r="D14" s="4">
        <v>1.0</v>
      </c>
      <c r="E14" s="6" t="s">
        <v>11</v>
      </c>
      <c r="F14" s="4"/>
      <c r="G14" s="4">
        <f t="shared" ref="G14:G26" si="2">F14*D14</f>
        <v>0</v>
      </c>
    </row>
    <row r="15">
      <c r="A15" s="4" t="s">
        <v>26</v>
      </c>
      <c r="B15" s="7" t="s">
        <v>27</v>
      </c>
      <c r="C15" s="4" t="s">
        <v>28</v>
      </c>
      <c r="D15" s="4">
        <v>30.0</v>
      </c>
      <c r="E15" s="6" t="s">
        <v>11</v>
      </c>
      <c r="F15" s="13"/>
      <c r="G15" s="4">
        <f t="shared" si="2"/>
        <v>0</v>
      </c>
    </row>
    <row r="16">
      <c r="A16" s="4" t="s">
        <v>29</v>
      </c>
      <c r="B16" s="7" t="s">
        <v>30</v>
      </c>
      <c r="C16" s="4" t="s">
        <v>28</v>
      </c>
      <c r="D16" s="4">
        <v>30.0</v>
      </c>
      <c r="E16" s="6" t="s">
        <v>11</v>
      </c>
      <c r="F16" s="4"/>
      <c r="G16" s="4">
        <f t="shared" si="2"/>
        <v>0</v>
      </c>
    </row>
    <row r="17">
      <c r="A17" s="4" t="s">
        <v>31</v>
      </c>
      <c r="B17" s="7" t="s">
        <v>32</v>
      </c>
      <c r="C17" s="4" t="s">
        <v>28</v>
      </c>
      <c r="D17" s="4">
        <v>8.0</v>
      </c>
      <c r="E17" s="6" t="s">
        <v>11</v>
      </c>
      <c r="F17" s="4"/>
      <c r="G17" s="4">
        <f t="shared" si="2"/>
        <v>0</v>
      </c>
    </row>
    <row r="18">
      <c r="A18" s="4" t="s">
        <v>33</v>
      </c>
      <c r="B18" s="7" t="s">
        <v>34</v>
      </c>
      <c r="C18" s="4" t="s">
        <v>28</v>
      </c>
      <c r="D18" s="4">
        <v>8.0</v>
      </c>
      <c r="E18" s="6" t="s">
        <v>11</v>
      </c>
      <c r="F18" s="4"/>
      <c r="G18" s="4">
        <f t="shared" si="2"/>
        <v>0</v>
      </c>
    </row>
    <row r="19">
      <c r="A19" s="4" t="s">
        <v>35</v>
      </c>
      <c r="B19" s="7" t="s">
        <v>36</v>
      </c>
      <c r="C19" s="4" t="s">
        <v>28</v>
      </c>
      <c r="D19" s="4">
        <v>30.0</v>
      </c>
      <c r="E19" s="6" t="s">
        <v>11</v>
      </c>
      <c r="F19" s="13"/>
      <c r="G19" s="14">
        <f t="shared" si="2"/>
        <v>0</v>
      </c>
    </row>
    <row r="20">
      <c r="A20" s="4" t="s">
        <v>37</v>
      </c>
      <c r="B20" s="7" t="s">
        <v>38</v>
      </c>
      <c r="C20" s="4" t="s">
        <v>28</v>
      </c>
      <c r="D20" s="4">
        <v>30.0</v>
      </c>
      <c r="E20" s="6" t="s">
        <v>11</v>
      </c>
      <c r="F20" s="4"/>
      <c r="G20" s="4">
        <f t="shared" si="2"/>
        <v>0</v>
      </c>
    </row>
    <row r="21">
      <c r="A21" s="4" t="s">
        <v>39</v>
      </c>
      <c r="B21" s="7" t="s">
        <v>40</v>
      </c>
      <c r="C21" s="4" t="s">
        <v>28</v>
      </c>
      <c r="D21" s="4">
        <v>5.0</v>
      </c>
      <c r="E21" s="6" t="s">
        <v>11</v>
      </c>
      <c r="F21" s="4"/>
      <c r="G21" s="4">
        <f t="shared" si="2"/>
        <v>0</v>
      </c>
    </row>
    <row r="22" ht="15.75" customHeight="1">
      <c r="A22" s="4" t="s">
        <v>41</v>
      </c>
      <c r="B22" s="7" t="s">
        <v>42</v>
      </c>
      <c r="C22" s="4" t="s">
        <v>28</v>
      </c>
      <c r="D22" s="4">
        <v>5.0</v>
      </c>
      <c r="E22" s="6" t="s">
        <v>11</v>
      </c>
      <c r="F22" s="4"/>
      <c r="G22" s="4">
        <f t="shared" si="2"/>
        <v>0</v>
      </c>
    </row>
    <row r="23" ht="15.75" customHeight="1">
      <c r="A23" s="4" t="s">
        <v>43</v>
      </c>
      <c r="B23" s="7" t="s">
        <v>44</v>
      </c>
      <c r="C23" s="4" t="s">
        <v>45</v>
      </c>
      <c r="D23" s="4">
        <v>10.0</v>
      </c>
      <c r="E23" s="6" t="s">
        <v>11</v>
      </c>
      <c r="F23" s="4"/>
      <c r="G23" s="4">
        <f t="shared" si="2"/>
        <v>0</v>
      </c>
    </row>
    <row r="24" ht="15.75" customHeight="1">
      <c r="A24" s="4" t="s">
        <v>46</v>
      </c>
      <c r="B24" s="7" t="s">
        <v>47</v>
      </c>
      <c r="C24" s="4" t="s">
        <v>45</v>
      </c>
      <c r="D24" s="4">
        <v>5.0</v>
      </c>
      <c r="E24" s="6" t="s">
        <v>11</v>
      </c>
      <c r="F24" s="4"/>
      <c r="G24" s="4">
        <f t="shared" si="2"/>
        <v>0</v>
      </c>
    </row>
    <row r="25" ht="15.75" customHeight="1">
      <c r="A25" s="4" t="s">
        <v>48</v>
      </c>
      <c r="B25" s="7" t="s">
        <v>49</v>
      </c>
      <c r="C25" s="4" t="s">
        <v>45</v>
      </c>
      <c r="D25" s="4">
        <v>5.0</v>
      </c>
      <c r="E25" s="6" t="s">
        <v>11</v>
      </c>
      <c r="F25" s="4"/>
      <c r="G25" s="4">
        <f t="shared" si="2"/>
        <v>0</v>
      </c>
    </row>
    <row r="26" ht="15.75" customHeight="1">
      <c r="A26" s="4" t="s">
        <v>50</v>
      </c>
      <c r="B26" s="7" t="s">
        <v>51</v>
      </c>
      <c r="C26" s="4" t="s">
        <v>52</v>
      </c>
      <c r="D26" s="4">
        <v>5.0</v>
      </c>
      <c r="E26" s="6" t="s">
        <v>11</v>
      </c>
      <c r="F26" s="4"/>
      <c r="G26" s="8">
        <f t="shared" si="2"/>
        <v>0</v>
      </c>
    </row>
    <row r="27" ht="15.75" customHeight="1">
      <c r="A27" s="4" t="s">
        <v>53</v>
      </c>
      <c r="B27" s="7" t="s">
        <v>54</v>
      </c>
      <c r="C27" s="4" t="s">
        <v>52</v>
      </c>
      <c r="D27" s="6" t="s">
        <v>11</v>
      </c>
      <c r="E27" s="6" t="s">
        <v>11</v>
      </c>
      <c r="F27" s="4"/>
      <c r="G27" s="6" t="s">
        <v>11</v>
      </c>
    </row>
    <row r="28" ht="15.75" customHeight="1">
      <c r="A28" s="4" t="s">
        <v>55</v>
      </c>
      <c r="B28" s="7" t="s">
        <v>56</v>
      </c>
      <c r="C28" s="4" t="s">
        <v>57</v>
      </c>
      <c r="D28" s="4">
        <v>0.1</v>
      </c>
      <c r="E28" s="6" t="s">
        <v>11</v>
      </c>
      <c r="F28" s="4"/>
      <c r="G28" s="4">
        <f>F28*D28</f>
        <v>0</v>
      </c>
    </row>
    <row r="29" ht="15.75" customHeight="1">
      <c r="A29" s="5" t="s">
        <v>58</v>
      </c>
      <c r="B29" s="7"/>
      <c r="C29" s="4"/>
      <c r="D29" s="4"/>
      <c r="E29" s="4">
        <v>200.0</v>
      </c>
      <c r="F29" s="4"/>
      <c r="G29" s="15">
        <f>MIN(E29,SUM(G14:G28))</f>
        <v>0</v>
      </c>
    </row>
    <row r="30" ht="15.75" customHeight="1">
      <c r="A30" s="10"/>
      <c r="B30" s="11"/>
      <c r="C30" s="10"/>
      <c r="D30" s="10"/>
      <c r="E30" s="10"/>
      <c r="F30" s="10"/>
      <c r="G30" s="10"/>
    </row>
    <row r="31" ht="15.75" customHeight="1">
      <c r="A31" s="4"/>
      <c r="B31" s="5" t="s">
        <v>59</v>
      </c>
      <c r="C31" s="4"/>
      <c r="D31" s="4"/>
      <c r="E31" s="12"/>
      <c r="F31" s="4"/>
      <c r="G31" s="4"/>
    </row>
    <row r="32" ht="15.75" customHeight="1">
      <c r="A32" s="4" t="s">
        <v>60</v>
      </c>
      <c r="B32" s="7" t="s">
        <v>61</v>
      </c>
      <c r="C32" s="4" t="s">
        <v>62</v>
      </c>
      <c r="D32" s="4">
        <v>30.0</v>
      </c>
      <c r="E32" s="6" t="s">
        <v>11</v>
      </c>
      <c r="F32" s="4"/>
      <c r="G32" s="4">
        <f t="shared" ref="G32:G47" si="3">F32*D32</f>
        <v>0</v>
      </c>
    </row>
    <row r="33" ht="15.75" customHeight="1">
      <c r="A33" s="4" t="s">
        <v>63</v>
      </c>
      <c r="B33" s="7" t="s">
        <v>64</v>
      </c>
      <c r="C33" s="4" t="s">
        <v>62</v>
      </c>
      <c r="D33" s="4">
        <v>15.0</v>
      </c>
      <c r="E33" s="6" t="s">
        <v>11</v>
      </c>
      <c r="F33" s="4"/>
      <c r="G33" s="4">
        <f t="shared" si="3"/>
        <v>0</v>
      </c>
    </row>
    <row r="34" ht="15.75" customHeight="1">
      <c r="A34" s="4" t="s">
        <v>65</v>
      </c>
      <c r="B34" s="7" t="s">
        <v>66</v>
      </c>
      <c r="C34" s="4" t="s">
        <v>67</v>
      </c>
      <c r="D34" s="4">
        <v>15.0</v>
      </c>
      <c r="E34" s="6" t="s">
        <v>11</v>
      </c>
      <c r="F34" s="4"/>
      <c r="G34" s="4">
        <f t="shared" si="3"/>
        <v>0</v>
      </c>
    </row>
    <row r="35" ht="15.75" customHeight="1">
      <c r="A35" s="4" t="s">
        <v>68</v>
      </c>
      <c r="B35" s="7" t="s">
        <v>69</v>
      </c>
      <c r="C35" s="4" t="s">
        <v>70</v>
      </c>
      <c r="D35" s="4">
        <v>5.0</v>
      </c>
      <c r="E35" s="6" t="s">
        <v>11</v>
      </c>
      <c r="F35" s="4"/>
      <c r="G35" s="4">
        <f t="shared" si="3"/>
        <v>0</v>
      </c>
    </row>
    <row r="36" ht="15.75" customHeight="1">
      <c r="A36" s="4" t="s">
        <v>71</v>
      </c>
      <c r="B36" s="7" t="s">
        <v>72</v>
      </c>
      <c r="C36" s="4" t="s">
        <v>62</v>
      </c>
      <c r="D36" s="4">
        <v>15.0</v>
      </c>
      <c r="E36" s="6" t="s">
        <v>11</v>
      </c>
      <c r="F36" s="4"/>
      <c r="G36" s="4">
        <f t="shared" si="3"/>
        <v>0</v>
      </c>
    </row>
    <row r="37" ht="15.75" customHeight="1">
      <c r="A37" s="4" t="s">
        <v>73</v>
      </c>
      <c r="B37" s="7" t="s">
        <v>74</v>
      </c>
      <c r="C37" s="4" t="s">
        <v>62</v>
      </c>
      <c r="D37" s="4">
        <v>10.0</v>
      </c>
      <c r="E37" s="6" t="s">
        <v>11</v>
      </c>
      <c r="F37" s="4"/>
      <c r="G37" s="4">
        <f t="shared" si="3"/>
        <v>0</v>
      </c>
    </row>
    <row r="38" ht="15.75" customHeight="1">
      <c r="A38" s="4" t="s">
        <v>75</v>
      </c>
      <c r="B38" s="7" t="s">
        <v>76</v>
      </c>
      <c r="C38" s="4" t="s">
        <v>62</v>
      </c>
      <c r="D38" s="4">
        <v>10.0</v>
      </c>
      <c r="E38" s="6" t="s">
        <v>11</v>
      </c>
      <c r="F38" s="4"/>
      <c r="G38" s="4">
        <f t="shared" si="3"/>
        <v>0</v>
      </c>
    </row>
    <row r="39" ht="15.75" customHeight="1">
      <c r="A39" s="4" t="s">
        <v>77</v>
      </c>
      <c r="B39" s="7" t="s">
        <v>78</v>
      </c>
      <c r="C39" s="4" t="s">
        <v>62</v>
      </c>
      <c r="D39" s="4">
        <v>5.0</v>
      </c>
      <c r="E39" s="6" t="s">
        <v>11</v>
      </c>
      <c r="F39" s="4"/>
      <c r="G39" s="4">
        <f t="shared" si="3"/>
        <v>0</v>
      </c>
    </row>
    <row r="40" ht="15.75" customHeight="1">
      <c r="A40" s="4" t="s">
        <v>79</v>
      </c>
      <c r="B40" s="7" t="s">
        <v>80</v>
      </c>
      <c r="C40" s="4" t="s">
        <v>62</v>
      </c>
      <c r="D40" s="4">
        <v>5.0</v>
      </c>
      <c r="E40" s="6" t="s">
        <v>11</v>
      </c>
      <c r="F40" s="4"/>
      <c r="G40" s="4">
        <f t="shared" si="3"/>
        <v>0</v>
      </c>
    </row>
    <row r="41" ht="15.75" customHeight="1">
      <c r="A41" s="4" t="s">
        <v>81</v>
      </c>
      <c r="B41" s="7" t="s">
        <v>82</v>
      </c>
      <c r="C41" s="4" t="s">
        <v>62</v>
      </c>
      <c r="D41" s="4">
        <v>5.0</v>
      </c>
      <c r="E41" s="6" t="s">
        <v>11</v>
      </c>
      <c r="F41" s="4"/>
      <c r="G41" s="4">
        <f t="shared" si="3"/>
        <v>0</v>
      </c>
    </row>
    <row r="42" ht="15.75" customHeight="1">
      <c r="A42" s="4" t="s">
        <v>83</v>
      </c>
      <c r="B42" s="7" t="s">
        <v>84</v>
      </c>
      <c r="C42" s="4" t="s">
        <v>85</v>
      </c>
      <c r="D42" s="4">
        <v>10.0</v>
      </c>
      <c r="E42" s="6" t="s">
        <v>11</v>
      </c>
      <c r="F42" s="4"/>
      <c r="G42" s="4">
        <f t="shared" si="3"/>
        <v>0</v>
      </c>
    </row>
    <row r="43" ht="15.75" customHeight="1">
      <c r="A43" s="4" t="s">
        <v>86</v>
      </c>
      <c r="B43" s="7" t="s">
        <v>87</v>
      </c>
      <c r="C43" s="4" t="s">
        <v>88</v>
      </c>
      <c r="D43" s="4">
        <v>20.0</v>
      </c>
      <c r="E43" s="6" t="s">
        <v>11</v>
      </c>
      <c r="F43" s="4"/>
      <c r="G43" s="4">
        <f t="shared" si="3"/>
        <v>0</v>
      </c>
    </row>
    <row r="44" ht="15.75" customHeight="1">
      <c r="A44" s="4" t="s">
        <v>89</v>
      </c>
      <c r="B44" s="7" t="s">
        <v>90</v>
      </c>
      <c r="C44" s="4" t="s">
        <v>91</v>
      </c>
      <c r="D44" s="4">
        <v>10.0</v>
      </c>
      <c r="E44" s="6" t="s">
        <v>11</v>
      </c>
      <c r="F44" s="4"/>
      <c r="G44" s="4">
        <f t="shared" si="3"/>
        <v>0</v>
      </c>
    </row>
    <row r="45" ht="15.75" customHeight="1">
      <c r="A45" s="4" t="s">
        <v>92</v>
      </c>
      <c r="B45" s="7" t="s">
        <v>93</v>
      </c>
      <c r="C45" s="4" t="s">
        <v>94</v>
      </c>
      <c r="D45" s="4">
        <v>5.0</v>
      </c>
      <c r="E45" s="6" t="s">
        <v>11</v>
      </c>
      <c r="F45" s="4"/>
      <c r="G45" s="4">
        <f t="shared" si="3"/>
        <v>0</v>
      </c>
    </row>
    <row r="46" ht="15.75" customHeight="1">
      <c r="A46" s="4" t="s">
        <v>95</v>
      </c>
      <c r="B46" s="7" t="s">
        <v>96</v>
      </c>
      <c r="C46" s="4" t="s">
        <v>62</v>
      </c>
      <c r="D46" s="4">
        <v>10.0</v>
      </c>
      <c r="E46" s="6" t="s">
        <v>11</v>
      </c>
      <c r="F46" s="4"/>
      <c r="G46" s="4">
        <f t="shared" si="3"/>
        <v>0</v>
      </c>
    </row>
    <row r="47" ht="15.75" customHeight="1">
      <c r="A47" s="4" t="s">
        <v>97</v>
      </c>
      <c r="B47" s="7" t="s">
        <v>98</v>
      </c>
      <c r="C47" s="4" t="s">
        <v>62</v>
      </c>
      <c r="D47" s="4">
        <v>5.0</v>
      </c>
      <c r="E47" s="6" t="s">
        <v>11</v>
      </c>
      <c r="F47" s="4"/>
      <c r="G47" s="4">
        <f t="shared" si="3"/>
        <v>0</v>
      </c>
    </row>
    <row r="48" ht="15.75" customHeight="1">
      <c r="A48" s="5" t="s">
        <v>99</v>
      </c>
      <c r="B48" s="7"/>
      <c r="C48" s="4"/>
      <c r="D48" s="4"/>
      <c r="E48" s="4">
        <v>100.0</v>
      </c>
      <c r="F48" s="4"/>
      <c r="G48" s="5">
        <f>MIN(E48,SUM(G32:G47))</f>
        <v>0</v>
      </c>
    </row>
    <row r="49" ht="15.75" customHeight="1">
      <c r="A49" s="10"/>
      <c r="B49" s="11"/>
      <c r="C49" s="10"/>
      <c r="D49" s="10"/>
      <c r="E49" s="10"/>
      <c r="F49" s="10"/>
      <c r="G49" s="10"/>
    </row>
    <row r="50" ht="15.75" customHeight="1">
      <c r="A50" s="4"/>
      <c r="B50" s="5" t="s">
        <v>100</v>
      </c>
      <c r="C50" s="4"/>
      <c r="D50" s="4"/>
      <c r="E50" s="12"/>
      <c r="F50" s="4"/>
      <c r="G50" s="4"/>
    </row>
    <row r="51" ht="15.75" customHeight="1">
      <c r="A51" s="4" t="s">
        <v>101</v>
      </c>
      <c r="B51" s="7" t="s">
        <v>102</v>
      </c>
      <c r="C51" s="4" t="s">
        <v>103</v>
      </c>
      <c r="D51" s="4">
        <v>100.0</v>
      </c>
      <c r="E51" s="6" t="s">
        <v>11</v>
      </c>
      <c r="F51" s="4"/>
      <c r="G51" s="4">
        <f t="shared" ref="G51:G53" si="4">F51*D51</f>
        <v>0</v>
      </c>
    </row>
    <row r="52" ht="15.75" customHeight="1">
      <c r="A52" s="4" t="s">
        <v>104</v>
      </c>
      <c r="B52" s="7" t="s">
        <v>105</v>
      </c>
      <c r="C52" s="4" t="s">
        <v>106</v>
      </c>
      <c r="D52" s="4">
        <v>200.0</v>
      </c>
      <c r="E52" s="6" t="s">
        <v>11</v>
      </c>
      <c r="F52" s="4"/>
      <c r="G52" s="4">
        <f t="shared" si="4"/>
        <v>0</v>
      </c>
    </row>
    <row r="53" ht="15.75" customHeight="1">
      <c r="A53" s="4" t="s">
        <v>107</v>
      </c>
      <c r="B53" s="7" t="s">
        <v>108</v>
      </c>
      <c r="C53" s="4" t="s">
        <v>106</v>
      </c>
      <c r="D53" s="4">
        <v>150.0</v>
      </c>
      <c r="E53" s="6" t="s">
        <v>11</v>
      </c>
      <c r="F53" s="4"/>
      <c r="G53" s="4">
        <f t="shared" si="4"/>
        <v>0</v>
      </c>
    </row>
    <row r="54" ht="15.75" customHeight="1">
      <c r="A54" s="4" t="s">
        <v>109</v>
      </c>
      <c r="B54" s="7" t="s">
        <v>110</v>
      </c>
      <c r="C54" s="4" t="s">
        <v>111</v>
      </c>
      <c r="D54" s="6" t="s">
        <v>11</v>
      </c>
      <c r="E54" s="6" t="s">
        <v>11</v>
      </c>
      <c r="F54" s="4"/>
      <c r="G54" s="4"/>
    </row>
    <row r="55" ht="15.75" customHeight="1">
      <c r="A55" s="4" t="s">
        <v>112</v>
      </c>
      <c r="B55" s="7" t="s">
        <v>113</v>
      </c>
      <c r="C55" s="4" t="s">
        <v>114</v>
      </c>
      <c r="D55" s="4">
        <v>1.0</v>
      </c>
      <c r="E55" s="6" t="s">
        <v>11</v>
      </c>
      <c r="F55" s="4"/>
      <c r="G55" s="4">
        <f t="shared" ref="G55:G61" si="5">F55*D55</f>
        <v>0</v>
      </c>
    </row>
    <row r="56" ht="15.75" customHeight="1">
      <c r="A56" s="4" t="s">
        <v>115</v>
      </c>
      <c r="B56" s="7" t="s">
        <v>116</v>
      </c>
      <c r="C56" s="4" t="s">
        <v>111</v>
      </c>
      <c r="D56" s="4">
        <v>50.0</v>
      </c>
      <c r="E56" s="6" t="s">
        <v>11</v>
      </c>
      <c r="F56" s="4"/>
      <c r="G56" s="4">
        <f t="shared" si="5"/>
        <v>0</v>
      </c>
    </row>
    <row r="57" ht="15.75" customHeight="1">
      <c r="A57" s="4" t="s">
        <v>117</v>
      </c>
      <c r="B57" s="7" t="s">
        <v>118</v>
      </c>
      <c r="C57" s="4" t="s">
        <v>119</v>
      </c>
      <c r="D57" s="4">
        <v>10.0</v>
      </c>
      <c r="E57" s="6" t="s">
        <v>11</v>
      </c>
      <c r="F57" s="4"/>
      <c r="G57" s="4">
        <f t="shared" si="5"/>
        <v>0</v>
      </c>
    </row>
    <row r="58" ht="15.75" customHeight="1">
      <c r="A58" s="4" t="s">
        <v>120</v>
      </c>
      <c r="B58" s="7" t="s">
        <v>121</v>
      </c>
      <c r="C58" s="4" t="s">
        <v>94</v>
      </c>
      <c r="D58" s="4">
        <v>10.0</v>
      </c>
      <c r="E58" s="6" t="s">
        <v>11</v>
      </c>
      <c r="F58" s="4"/>
      <c r="G58" s="4">
        <f t="shared" si="5"/>
        <v>0</v>
      </c>
    </row>
    <row r="59" ht="15.75" customHeight="1">
      <c r="A59" s="4" t="s">
        <v>122</v>
      </c>
      <c r="B59" s="7" t="s">
        <v>123</v>
      </c>
      <c r="C59" s="4" t="s">
        <v>94</v>
      </c>
      <c r="D59" s="4">
        <v>20.0</v>
      </c>
      <c r="E59" s="6" t="s">
        <v>11</v>
      </c>
      <c r="F59" s="4"/>
      <c r="G59" s="4">
        <f t="shared" si="5"/>
        <v>0</v>
      </c>
    </row>
    <row r="60" ht="15.75" customHeight="1">
      <c r="A60" s="4" t="s">
        <v>124</v>
      </c>
      <c r="B60" s="7" t="s">
        <v>125</v>
      </c>
      <c r="C60" s="4" t="s">
        <v>126</v>
      </c>
      <c r="D60" s="4">
        <v>10.0</v>
      </c>
      <c r="E60" s="6" t="s">
        <v>11</v>
      </c>
      <c r="F60" s="4"/>
      <c r="G60" s="4">
        <f t="shared" si="5"/>
        <v>0</v>
      </c>
    </row>
    <row r="61" ht="15.75" customHeight="1">
      <c r="A61" s="4" t="s">
        <v>127</v>
      </c>
      <c r="B61" s="7" t="s">
        <v>128</v>
      </c>
      <c r="C61" s="4" t="s">
        <v>119</v>
      </c>
      <c r="D61" s="4">
        <v>10.0</v>
      </c>
      <c r="E61" s="6" t="s">
        <v>11</v>
      </c>
      <c r="F61" s="4"/>
      <c r="G61" s="4">
        <f t="shared" si="5"/>
        <v>0</v>
      </c>
    </row>
    <row r="62" ht="15.75" customHeight="1">
      <c r="A62" s="5" t="s">
        <v>129</v>
      </c>
      <c r="B62" s="7"/>
      <c r="C62" s="4"/>
      <c r="D62" s="4"/>
      <c r="E62" s="4">
        <v>250.0</v>
      </c>
      <c r="F62" s="4"/>
      <c r="G62" s="5">
        <f>MIN(E62,SUM(G51:G61))</f>
        <v>0</v>
      </c>
    </row>
    <row r="63" ht="15.75" customHeight="1">
      <c r="A63" s="4"/>
      <c r="B63" s="7"/>
      <c r="C63" s="4"/>
      <c r="D63" s="4"/>
      <c r="E63" s="4"/>
      <c r="F63" s="4"/>
      <c r="G63" s="4"/>
    </row>
    <row r="64" ht="15.75" customHeight="1">
      <c r="A64" s="4"/>
      <c r="B64" s="5" t="s">
        <v>130</v>
      </c>
      <c r="C64" s="4"/>
      <c r="D64" s="4"/>
      <c r="E64" s="12"/>
      <c r="F64" s="4"/>
      <c r="G64" s="4"/>
    </row>
    <row r="65" ht="15.75" customHeight="1">
      <c r="A65" s="4" t="s">
        <v>131</v>
      </c>
      <c r="B65" s="7" t="s">
        <v>132</v>
      </c>
      <c r="C65" s="4" t="s">
        <v>133</v>
      </c>
      <c r="D65" s="4">
        <v>350.0</v>
      </c>
      <c r="E65" s="6" t="s">
        <v>11</v>
      </c>
      <c r="F65" s="16"/>
      <c r="G65" s="4">
        <f t="shared" ref="G65:G67" si="6">F65*D65</f>
        <v>0</v>
      </c>
    </row>
    <row r="66" ht="15.75" customHeight="1">
      <c r="A66" s="4" t="s">
        <v>134</v>
      </c>
      <c r="B66" s="7" t="s">
        <v>135</v>
      </c>
      <c r="C66" s="4" t="s">
        <v>133</v>
      </c>
      <c r="D66" s="4">
        <v>260.0</v>
      </c>
      <c r="E66" s="6" t="s">
        <v>11</v>
      </c>
      <c r="F66" s="16"/>
      <c r="G66" s="4">
        <f t="shared" si="6"/>
        <v>0</v>
      </c>
    </row>
    <row r="67" ht="15.75" customHeight="1">
      <c r="A67" s="4" t="s">
        <v>136</v>
      </c>
      <c r="B67" s="17" t="s">
        <v>137</v>
      </c>
      <c r="C67" s="4" t="s">
        <v>133</v>
      </c>
      <c r="D67" s="16">
        <v>200.0</v>
      </c>
      <c r="E67" s="18" t="s">
        <v>11</v>
      </c>
      <c r="F67" s="16"/>
      <c r="G67" s="4">
        <f t="shared" si="6"/>
        <v>0</v>
      </c>
    </row>
    <row r="68" ht="15.75" customHeight="1">
      <c r="A68" s="4" t="s">
        <v>138</v>
      </c>
      <c r="B68" s="17" t="s">
        <v>139</v>
      </c>
      <c r="C68" s="4" t="s">
        <v>133</v>
      </c>
      <c r="D68" s="16">
        <v>150.0</v>
      </c>
      <c r="E68" s="18">
        <v>300.0</v>
      </c>
      <c r="F68" s="16"/>
      <c r="G68" s="4">
        <f t="shared" ref="G68:G78" si="7">IF(E68="",F68*D68,MIN(F68*D68,E68))</f>
        <v>0</v>
      </c>
    </row>
    <row r="69" ht="15.75" customHeight="1">
      <c r="A69" s="4" t="s">
        <v>140</v>
      </c>
      <c r="B69" s="7" t="s">
        <v>141</v>
      </c>
      <c r="C69" s="4" t="s">
        <v>133</v>
      </c>
      <c r="D69" s="16">
        <v>115.0</v>
      </c>
      <c r="E69" s="18">
        <v>230.0</v>
      </c>
      <c r="F69" s="16"/>
      <c r="G69" s="4">
        <f t="shared" si="7"/>
        <v>0</v>
      </c>
    </row>
    <row r="70" ht="15.75" customHeight="1">
      <c r="A70" s="4" t="s">
        <v>142</v>
      </c>
      <c r="B70" s="7" t="s">
        <v>143</v>
      </c>
      <c r="C70" s="4" t="s">
        <v>133</v>
      </c>
      <c r="D70" s="16">
        <v>75.0</v>
      </c>
      <c r="E70" s="16">
        <v>150.0</v>
      </c>
      <c r="F70" s="16"/>
      <c r="G70" s="4">
        <f t="shared" si="7"/>
        <v>0</v>
      </c>
    </row>
    <row r="71" ht="15.75" customHeight="1">
      <c r="A71" s="4" t="s">
        <v>144</v>
      </c>
      <c r="B71" s="7" t="s">
        <v>145</v>
      </c>
      <c r="C71" s="4" t="s">
        <v>133</v>
      </c>
      <c r="D71" s="16">
        <v>40.0</v>
      </c>
      <c r="E71" s="16">
        <v>80.0</v>
      </c>
      <c r="F71" s="16"/>
      <c r="G71" s="4">
        <f t="shared" si="7"/>
        <v>0</v>
      </c>
    </row>
    <row r="72" ht="15.75" customHeight="1">
      <c r="A72" s="4" t="s">
        <v>146</v>
      </c>
      <c r="B72" s="7" t="s">
        <v>147</v>
      </c>
      <c r="C72" s="4" t="s">
        <v>133</v>
      </c>
      <c r="D72" s="16">
        <v>30.0</v>
      </c>
      <c r="E72" s="16">
        <v>60.0</v>
      </c>
      <c r="F72" s="16"/>
      <c r="G72" s="4">
        <f t="shared" si="7"/>
        <v>0</v>
      </c>
    </row>
    <row r="73" ht="15.75" customHeight="1">
      <c r="A73" s="4" t="s">
        <v>148</v>
      </c>
      <c r="B73" s="7" t="s">
        <v>149</v>
      </c>
      <c r="C73" s="4" t="s">
        <v>133</v>
      </c>
      <c r="D73" s="16">
        <v>20.0</v>
      </c>
      <c r="E73" s="16">
        <v>40.0</v>
      </c>
      <c r="F73" s="16"/>
      <c r="G73" s="4">
        <f t="shared" si="7"/>
        <v>0</v>
      </c>
    </row>
    <row r="74" ht="15.75" customHeight="1">
      <c r="A74" s="4" t="s">
        <v>150</v>
      </c>
      <c r="B74" s="7" t="s">
        <v>151</v>
      </c>
      <c r="C74" s="4" t="s">
        <v>133</v>
      </c>
      <c r="D74" s="16">
        <v>15.0</v>
      </c>
      <c r="E74" s="16">
        <v>30.0</v>
      </c>
      <c r="F74" s="4"/>
      <c r="G74" s="4">
        <f t="shared" si="7"/>
        <v>0</v>
      </c>
    </row>
    <row r="75" ht="15.75" customHeight="1">
      <c r="A75" s="4" t="s">
        <v>152</v>
      </c>
      <c r="B75" s="7" t="s">
        <v>153</v>
      </c>
      <c r="C75" s="4" t="s">
        <v>133</v>
      </c>
      <c r="D75" s="16">
        <v>10.0</v>
      </c>
      <c r="E75" s="16">
        <v>20.0</v>
      </c>
      <c r="F75" s="4"/>
      <c r="G75" s="4">
        <f t="shared" si="7"/>
        <v>0</v>
      </c>
    </row>
    <row r="76" ht="15.75" customHeight="1">
      <c r="A76" s="4" t="s">
        <v>154</v>
      </c>
      <c r="B76" s="7" t="s">
        <v>155</v>
      </c>
      <c r="C76" s="4" t="s">
        <v>156</v>
      </c>
      <c r="D76" s="4">
        <v>15.0</v>
      </c>
      <c r="E76" s="4">
        <v>30.0</v>
      </c>
      <c r="F76" s="4"/>
      <c r="G76" s="4">
        <f t="shared" si="7"/>
        <v>0</v>
      </c>
    </row>
    <row r="77" ht="15.75" customHeight="1">
      <c r="A77" s="4" t="s">
        <v>157</v>
      </c>
      <c r="B77" s="7" t="s">
        <v>158</v>
      </c>
      <c r="C77" s="4" t="s">
        <v>156</v>
      </c>
      <c r="D77" s="16">
        <v>15.0</v>
      </c>
      <c r="E77" s="16">
        <v>30.0</v>
      </c>
      <c r="F77" s="4"/>
      <c r="G77" s="4">
        <f t="shared" si="7"/>
        <v>0</v>
      </c>
    </row>
    <row r="78" ht="15.75" customHeight="1">
      <c r="A78" s="4" t="s">
        <v>159</v>
      </c>
      <c r="B78" s="7" t="s">
        <v>160</v>
      </c>
      <c r="C78" s="4" t="s">
        <v>156</v>
      </c>
      <c r="D78" s="16">
        <v>10.0</v>
      </c>
      <c r="E78" s="16">
        <v>20.0</v>
      </c>
      <c r="F78" s="4"/>
      <c r="G78" s="4">
        <f t="shared" si="7"/>
        <v>0</v>
      </c>
    </row>
    <row r="79" ht="15.75" customHeight="1">
      <c r="A79" s="4" t="s">
        <v>161</v>
      </c>
      <c r="B79" s="7" t="s">
        <v>162</v>
      </c>
      <c r="C79" s="4" t="s">
        <v>133</v>
      </c>
      <c r="D79" s="4">
        <v>500.0</v>
      </c>
      <c r="E79" s="6" t="s">
        <v>11</v>
      </c>
      <c r="F79" s="4"/>
      <c r="G79" s="4">
        <f t="shared" ref="G79:G82" si="8">F79*D79</f>
        <v>0</v>
      </c>
    </row>
    <row r="80" ht="15.75" customHeight="1">
      <c r="A80" s="4" t="s">
        <v>163</v>
      </c>
      <c r="B80" s="7" t="s">
        <v>164</v>
      </c>
      <c r="C80" s="4" t="s">
        <v>133</v>
      </c>
      <c r="D80" s="16">
        <v>400.0</v>
      </c>
      <c r="E80" s="6" t="s">
        <v>11</v>
      </c>
      <c r="F80" s="4"/>
      <c r="G80" s="4">
        <f t="shared" si="8"/>
        <v>0</v>
      </c>
    </row>
    <row r="81" ht="15.75" customHeight="1">
      <c r="A81" s="4" t="s">
        <v>165</v>
      </c>
      <c r="B81" s="17" t="s">
        <v>166</v>
      </c>
      <c r="C81" s="4" t="s">
        <v>133</v>
      </c>
      <c r="D81" s="16">
        <v>350.0</v>
      </c>
      <c r="E81" s="18" t="s">
        <v>11</v>
      </c>
      <c r="F81" s="4"/>
      <c r="G81" s="4">
        <f t="shared" si="8"/>
        <v>0</v>
      </c>
    </row>
    <row r="82" ht="15.75" customHeight="1">
      <c r="A82" s="4" t="s">
        <v>167</v>
      </c>
      <c r="B82" s="17" t="s">
        <v>168</v>
      </c>
      <c r="C82" s="4" t="s">
        <v>133</v>
      </c>
      <c r="D82" s="16">
        <v>300.0</v>
      </c>
      <c r="E82" s="18" t="s">
        <v>11</v>
      </c>
      <c r="F82" s="4"/>
      <c r="G82" s="4">
        <f t="shared" si="8"/>
        <v>0</v>
      </c>
    </row>
    <row r="83" ht="15.75" customHeight="1">
      <c r="A83" s="4" t="s">
        <v>169</v>
      </c>
      <c r="B83" s="7" t="s">
        <v>170</v>
      </c>
      <c r="C83" s="4" t="s">
        <v>133</v>
      </c>
      <c r="D83" s="16">
        <v>250.0</v>
      </c>
      <c r="E83" s="18">
        <v>500.0</v>
      </c>
      <c r="F83" s="16"/>
      <c r="G83" s="4">
        <f t="shared" ref="G83:G89" si="9">IF(E83="",F83*D83,MIN(F83*D83,E83))</f>
        <v>0</v>
      </c>
    </row>
    <row r="84" ht="15.75" customHeight="1">
      <c r="A84" s="4" t="s">
        <v>171</v>
      </c>
      <c r="B84" s="7" t="s">
        <v>172</v>
      </c>
      <c r="C84" s="4" t="s">
        <v>133</v>
      </c>
      <c r="D84" s="16">
        <v>220.0</v>
      </c>
      <c r="E84" s="18">
        <v>440.0</v>
      </c>
      <c r="F84" s="16"/>
      <c r="G84" s="4">
        <f t="shared" si="9"/>
        <v>0</v>
      </c>
    </row>
    <row r="85" ht="15.75" customHeight="1">
      <c r="A85" s="4" t="s">
        <v>173</v>
      </c>
      <c r="B85" s="7" t="s">
        <v>174</v>
      </c>
      <c r="C85" s="4" t="s">
        <v>133</v>
      </c>
      <c r="D85" s="16">
        <v>180.0</v>
      </c>
      <c r="E85" s="18">
        <v>360.0</v>
      </c>
      <c r="F85" s="16"/>
      <c r="G85" s="4">
        <f t="shared" si="9"/>
        <v>0</v>
      </c>
    </row>
    <row r="86" ht="15.75" customHeight="1">
      <c r="A86" s="4" t="s">
        <v>175</v>
      </c>
      <c r="B86" s="7" t="s">
        <v>176</v>
      </c>
      <c r="C86" s="4" t="s">
        <v>133</v>
      </c>
      <c r="D86" s="16">
        <v>140.0</v>
      </c>
      <c r="E86" s="16">
        <v>280.0</v>
      </c>
      <c r="F86" s="16"/>
      <c r="G86" s="4">
        <f t="shared" si="9"/>
        <v>0</v>
      </c>
    </row>
    <row r="87" ht="15.75" customHeight="1">
      <c r="A87" s="4" t="s">
        <v>177</v>
      </c>
      <c r="B87" s="7" t="s">
        <v>178</v>
      </c>
      <c r="C87" s="4" t="s">
        <v>133</v>
      </c>
      <c r="D87" s="4">
        <v>25.0</v>
      </c>
      <c r="E87" s="4">
        <v>50.0</v>
      </c>
      <c r="F87" s="16"/>
      <c r="G87" s="4">
        <f t="shared" si="9"/>
        <v>0</v>
      </c>
    </row>
    <row r="88" ht="15.75" customHeight="1">
      <c r="A88" s="4" t="s">
        <v>179</v>
      </c>
      <c r="B88" s="7" t="s">
        <v>180</v>
      </c>
      <c r="C88" s="4" t="s">
        <v>133</v>
      </c>
      <c r="D88" s="16">
        <v>15.0</v>
      </c>
      <c r="E88" s="16">
        <v>30.0</v>
      </c>
      <c r="F88" s="4"/>
      <c r="G88" s="4">
        <f t="shared" si="9"/>
        <v>0</v>
      </c>
    </row>
    <row r="89" ht="15.75" customHeight="1">
      <c r="A89" s="4" t="s">
        <v>181</v>
      </c>
      <c r="B89" s="7" t="s">
        <v>182</v>
      </c>
      <c r="C89" s="4" t="s">
        <v>183</v>
      </c>
      <c r="D89" s="4">
        <v>50.0</v>
      </c>
      <c r="E89" s="4">
        <v>100.0</v>
      </c>
      <c r="F89" s="4"/>
      <c r="G89" s="4">
        <f t="shared" si="9"/>
        <v>0</v>
      </c>
    </row>
    <row r="90" ht="15.75" customHeight="1">
      <c r="A90" s="4" t="s">
        <v>184</v>
      </c>
      <c r="B90" s="7" t="s">
        <v>185</v>
      </c>
      <c r="C90" s="4" t="s">
        <v>183</v>
      </c>
      <c r="D90" s="4">
        <v>425.0</v>
      </c>
      <c r="E90" s="6" t="s">
        <v>11</v>
      </c>
      <c r="F90" s="4"/>
      <c r="G90" s="4">
        <f>F90*D90</f>
        <v>0</v>
      </c>
    </row>
    <row r="91" ht="15.75" customHeight="1">
      <c r="A91" s="4" t="s">
        <v>186</v>
      </c>
      <c r="B91" s="7" t="s">
        <v>187</v>
      </c>
      <c r="C91" s="4" t="s">
        <v>188</v>
      </c>
      <c r="D91" s="4">
        <v>70.0</v>
      </c>
      <c r="E91" s="4">
        <v>140.0</v>
      </c>
      <c r="F91" s="4"/>
      <c r="G91" s="4">
        <f t="shared" ref="G91:G92" si="10">IF(E91="",F91*D91,MIN(F91*D91,E91))</f>
        <v>0</v>
      </c>
    </row>
    <row r="92" ht="15.75" customHeight="1">
      <c r="A92" s="4" t="s">
        <v>189</v>
      </c>
      <c r="B92" s="7" t="s">
        <v>190</v>
      </c>
      <c r="C92" s="4" t="s">
        <v>191</v>
      </c>
      <c r="D92" s="4">
        <v>15.0</v>
      </c>
      <c r="E92" s="4">
        <v>30.0</v>
      </c>
      <c r="F92" s="4"/>
      <c r="G92" s="4">
        <f t="shared" si="10"/>
        <v>0</v>
      </c>
    </row>
    <row r="93" ht="15.75" customHeight="1">
      <c r="A93" s="4" t="s">
        <v>192</v>
      </c>
      <c r="B93" s="7" t="s">
        <v>193</v>
      </c>
      <c r="C93" s="4" t="s">
        <v>191</v>
      </c>
      <c r="D93" s="4">
        <v>100.0</v>
      </c>
      <c r="E93" s="6" t="s">
        <v>11</v>
      </c>
      <c r="F93" s="4"/>
      <c r="G93" s="4">
        <f>F93*D93</f>
        <v>0</v>
      </c>
    </row>
    <row r="94" ht="15.75" customHeight="1">
      <c r="A94" s="4" t="s">
        <v>194</v>
      </c>
      <c r="B94" s="7" t="s">
        <v>195</v>
      </c>
      <c r="C94" s="4" t="s">
        <v>196</v>
      </c>
      <c r="D94" s="4">
        <v>30.0</v>
      </c>
      <c r="E94" s="4">
        <v>60.0</v>
      </c>
      <c r="F94" s="4"/>
      <c r="G94" s="4">
        <f>IF(E94="",F94*D94,MIN(F94*D94,E94))</f>
        <v>0</v>
      </c>
    </row>
    <row r="95" ht="15.75" customHeight="1">
      <c r="A95" s="4" t="s">
        <v>197</v>
      </c>
      <c r="B95" s="7" t="s">
        <v>198</v>
      </c>
      <c r="C95" s="4" t="s">
        <v>196</v>
      </c>
      <c r="D95" s="4">
        <v>100.0</v>
      </c>
      <c r="E95" s="6" t="s">
        <v>11</v>
      </c>
      <c r="F95" s="4"/>
      <c r="G95" s="4">
        <f>F95*D95</f>
        <v>0</v>
      </c>
    </row>
    <row r="96" ht="15.75" customHeight="1">
      <c r="A96" s="4" t="s">
        <v>199</v>
      </c>
      <c r="B96" s="7" t="s">
        <v>200</v>
      </c>
      <c r="C96" s="4" t="s">
        <v>201</v>
      </c>
      <c r="D96" s="4">
        <v>10.0</v>
      </c>
      <c r="E96" s="4">
        <v>20.0</v>
      </c>
      <c r="F96" s="4"/>
      <c r="G96" s="4">
        <f t="shared" ref="G96:G101" si="11">IF(E96="",F96*D96,MIN(F96*D96,E96))</f>
        <v>0</v>
      </c>
    </row>
    <row r="97" ht="15.75" customHeight="1">
      <c r="A97" s="4" t="s">
        <v>202</v>
      </c>
      <c r="B97" s="7" t="s">
        <v>203</v>
      </c>
      <c r="C97" s="4" t="s">
        <v>201</v>
      </c>
      <c r="D97" s="4">
        <v>25.0</v>
      </c>
      <c r="E97" s="4">
        <v>50.0</v>
      </c>
      <c r="F97" s="4"/>
      <c r="G97" s="4">
        <f t="shared" si="11"/>
        <v>0</v>
      </c>
    </row>
    <row r="98" ht="15.75" customHeight="1">
      <c r="A98" s="4" t="s">
        <v>204</v>
      </c>
      <c r="B98" s="7" t="s">
        <v>205</v>
      </c>
      <c r="C98" s="4" t="s">
        <v>206</v>
      </c>
      <c r="D98" s="4">
        <v>5.0</v>
      </c>
      <c r="E98" s="4">
        <v>10.0</v>
      </c>
      <c r="F98" s="4"/>
      <c r="G98" s="4">
        <f t="shared" si="11"/>
        <v>0</v>
      </c>
    </row>
    <row r="99" ht="15.75" customHeight="1">
      <c r="A99" s="4" t="s">
        <v>207</v>
      </c>
      <c r="B99" s="7" t="s">
        <v>208</v>
      </c>
      <c r="C99" s="4" t="s">
        <v>206</v>
      </c>
      <c r="D99" s="4">
        <v>25.0</v>
      </c>
      <c r="E99" s="4">
        <v>50.0</v>
      </c>
      <c r="F99" s="4"/>
      <c r="G99" s="4">
        <f t="shared" si="11"/>
        <v>0</v>
      </c>
    </row>
    <row r="100" ht="15.75" customHeight="1">
      <c r="A100" s="4" t="s">
        <v>209</v>
      </c>
      <c r="B100" s="7" t="s">
        <v>210</v>
      </c>
      <c r="C100" s="4" t="s">
        <v>211</v>
      </c>
      <c r="D100" s="4">
        <v>2.0</v>
      </c>
      <c r="E100" s="4">
        <v>10.0</v>
      </c>
      <c r="F100" s="4"/>
      <c r="G100" s="4">
        <f t="shared" si="11"/>
        <v>0</v>
      </c>
    </row>
    <row r="101" ht="15.75" customHeight="1">
      <c r="A101" s="4" t="s">
        <v>212</v>
      </c>
      <c r="B101" s="7" t="s">
        <v>213</v>
      </c>
      <c r="C101" s="4" t="s">
        <v>214</v>
      </c>
      <c r="D101" s="4">
        <v>15.0</v>
      </c>
      <c r="E101" s="4">
        <v>30.0</v>
      </c>
      <c r="F101" s="4"/>
      <c r="G101" s="4">
        <f t="shared" si="11"/>
        <v>0</v>
      </c>
    </row>
    <row r="102" ht="15.75" customHeight="1">
      <c r="A102" s="4" t="s">
        <v>215</v>
      </c>
      <c r="B102" s="7" t="s">
        <v>216</v>
      </c>
      <c r="C102" s="4" t="s">
        <v>217</v>
      </c>
      <c r="D102" s="4">
        <v>425.0</v>
      </c>
      <c r="E102" s="6" t="s">
        <v>11</v>
      </c>
      <c r="F102" s="4"/>
      <c r="G102" s="4">
        <f t="shared" ref="G102:G104" si="12">F102*D102</f>
        <v>0</v>
      </c>
    </row>
    <row r="103" ht="15.75" customHeight="1">
      <c r="A103" s="4" t="s">
        <v>218</v>
      </c>
      <c r="B103" s="7" t="s">
        <v>219</v>
      </c>
      <c r="C103" s="4" t="s">
        <v>217</v>
      </c>
      <c r="D103" s="4">
        <v>350.0</v>
      </c>
      <c r="E103" s="6" t="s">
        <v>11</v>
      </c>
      <c r="F103" s="4"/>
      <c r="G103" s="4">
        <f t="shared" si="12"/>
        <v>0</v>
      </c>
    </row>
    <row r="104" ht="15.75" customHeight="1">
      <c r="A104" s="4" t="s">
        <v>220</v>
      </c>
      <c r="B104" s="7" t="s">
        <v>221</v>
      </c>
      <c r="C104" s="4" t="s">
        <v>222</v>
      </c>
      <c r="D104" s="4">
        <v>500.0</v>
      </c>
      <c r="E104" s="6" t="s">
        <v>11</v>
      </c>
      <c r="F104" s="4"/>
      <c r="G104" s="4">
        <f t="shared" si="12"/>
        <v>0</v>
      </c>
    </row>
    <row r="105" ht="15.75" customHeight="1">
      <c r="A105" s="4" t="s">
        <v>223</v>
      </c>
      <c r="B105" s="7" t="s">
        <v>224</v>
      </c>
      <c r="C105" s="4" t="s">
        <v>217</v>
      </c>
      <c r="D105" s="4">
        <v>15.0</v>
      </c>
      <c r="E105" s="4">
        <v>30.0</v>
      </c>
      <c r="F105" s="4"/>
      <c r="G105" s="4">
        <f t="shared" ref="G105:G109" si="13">IF(E105="",F105*D105,MIN(F105*D105,E105))</f>
        <v>0</v>
      </c>
    </row>
    <row r="106" ht="15.75" customHeight="1">
      <c r="A106" s="4" t="s">
        <v>225</v>
      </c>
      <c r="B106" s="7" t="s">
        <v>226</v>
      </c>
      <c r="C106" s="4" t="s">
        <v>217</v>
      </c>
      <c r="D106" s="4">
        <v>25.0</v>
      </c>
      <c r="E106" s="4">
        <v>50.0</v>
      </c>
      <c r="F106" s="4"/>
      <c r="G106" s="4">
        <f t="shared" si="13"/>
        <v>0</v>
      </c>
    </row>
    <row r="107" ht="15.75" customHeight="1">
      <c r="A107" s="4" t="s">
        <v>227</v>
      </c>
      <c r="B107" s="7" t="s">
        <v>228</v>
      </c>
      <c r="C107" s="4" t="s">
        <v>229</v>
      </c>
      <c r="D107" s="4">
        <v>15.0</v>
      </c>
      <c r="E107" s="4">
        <v>30.0</v>
      </c>
      <c r="F107" s="4"/>
      <c r="G107" s="4">
        <f t="shared" si="13"/>
        <v>0</v>
      </c>
    </row>
    <row r="108" ht="15.75" customHeight="1">
      <c r="A108" s="4" t="s">
        <v>230</v>
      </c>
      <c r="B108" s="7" t="s">
        <v>231</v>
      </c>
      <c r="C108" s="4" t="s">
        <v>229</v>
      </c>
      <c r="D108" s="4">
        <v>25.0</v>
      </c>
      <c r="E108" s="4">
        <v>50.0</v>
      </c>
      <c r="F108" s="4"/>
      <c r="G108" s="4">
        <f t="shared" si="13"/>
        <v>0</v>
      </c>
    </row>
    <row r="109" ht="15.75" customHeight="1">
      <c r="A109" s="4" t="s">
        <v>232</v>
      </c>
      <c r="B109" s="7" t="s">
        <v>233</v>
      </c>
      <c r="C109" s="4" t="s">
        <v>234</v>
      </c>
      <c r="D109" s="4">
        <v>5.0</v>
      </c>
      <c r="E109" s="4">
        <v>55.0</v>
      </c>
      <c r="F109" s="19"/>
      <c r="G109" s="4">
        <f t="shared" si="13"/>
        <v>0</v>
      </c>
    </row>
    <row r="110" ht="15.75" customHeight="1">
      <c r="A110" s="4" t="s">
        <v>235</v>
      </c>
      <c r="B110" s="20" t="s">
        <v>236</v>
      </c>
      <c r="C110" s="4" t="s">
        <v>237</v>
      </c>
      <c r="D110" s="4">
        <v>50.0</v>
      </c>
      <c r="E110" s="6" t="s">
        <v>11</v>
      </c>
      <c r="F110" s="4"/>
      <c r="G110" s="4">
        <f>F110*D110</f>
        <v>0</v>
      </c>
    </row>
    <row r="111" ht="15.75" customHeight="1">
      <c r="A111" s="4" t="s">
        <v>238</v>
      </c>
      <c r="B111" s="7" t="s">
        <v>239</v>
      </c>
      <c r="C111" s="4" t="s">
        <v>237</v>
      </c>
      <c r="D111" s="4">
        <v>10.0</v>
      </c>
      <c r="E111" s="4">
        <v>30.0</v>
      </c>
      <c r="F111" s="19"/>
      <c r="G111" s="4">
        <f t="shared" ref="G111:G122" si="14">IF(E111="",F111*D111,MIN(F111*D111,E111))</f>
        <v>0</v>
      </c>
    </row>
    <row r="112" ht="15.75" customHeight="1">
      <c r="A112" s="4" t="s">
        <v>240</v>
      </c>
      <c r="B112" s="7" t="s">
        <v>241</v>
      </c>
      <c r="C112" s="4" t="s">
        <v>211</v>
      </c>
      <c r="D112" s="4">
        <v>10.0</v>
      </c>
      <c r="E112" s="4">
        <v>20.0</v>
      </c>
      <c r="F112" s="4"/>
      <c r="G112" s="4">
        <f t="shared" si="14"/>
        <v>0</v>
      </c>
    </row>
    <row r="113" ht="15.75" customHeight="1">
      <c r="A113" s="4" t="s">
        <v>242</v>
      </c>
      <c r="B113" s="7" t="s">
        <v>243</v>
      </c>
      <c r="C113" s="4" t="s">
        <v>211</v>
      </c>
      <c r="D113" s="4">
        <v>10.0</v>
      </c>
      <c r="E113" s="4">
        <v>20.0</v>
      </c>
      <c r="F113" s="4"/>
      <c r="G113" s="4">
        <f t="shared" si="14"/>
        <v>0</v>
      </c>
    </row>
    <row r="114" ht="15.75" customHeight="1">
      <c r="A114" s="4" t="s">
        <v>244</v>
      </c>
      <c r="B114" s="7" t="s">
        <v>245</v>
      </c>
      <c r="C114" s="4" t="s">
        <v>211</v>
      </c>
      <c r="D114" s="4">
        <v>5.0</v>
      </c>
      <c r="E114" s="4">
        <v>10.0</v>
      </c>
      <c r="F114" s="4"/>
      <c r="G114" s="4">
        <f t="shared" si="14"/>
        <v>0</v>
      </c>
    </row>
    <row r="115" ht="15.75" customHeight="1">
      <c r="A115" s="4" t="s">
        <v>246</v>
      </c>
      <c r="B115" s="7" t="s">
        <v>247</v>
      </c>
      <c r="C115" s="4" t="s">
        <v>211</v>
      </c>
      <c r="D115" s="4">
        <v>5.0</v>
      </c>
      <c r="E115" s="4">
        <v>10.0</v>
      </c>
      <c r="F115" s="4"/>
      <c r="G115" s="4">
        <f t="shared" si="14"/>
        <v>0</v>
      </c>
    </row>
    <row r="116" ht="15.75" customHeight="1">
      <c r="A116" s="4" t="s">
        <v>248</v>
      </c>
      <c r="B116" s="7" t="s">
        <v>249</v>
      </c>
      <c r="C116" s="4" t="s">
        <v>211</v>
      </c>
      <c r="D116" s="4">
        <v>3.0</v>
      </c>
      <c r="E116" s="4">
        <v>6.0</v>
      </c>
      <c r="F116" s="4"/>
      <c r="G116" s="4">
        <f t="shared" si="14"/>
        <v>0</v>
      </c>
    </row>
    <row r="117" ht="15.75" customHeight="1">
      <c r="A117" s="4" t="s">
        <v>250</v>
      </c>
      <c r="B117" s="7" t="s">
        <v>251</v>
      </c>
      <c r="C117" s="4" t="s">
        <v>211</v>
      </c>
      <c r="D117" s="4">
        <v>3.0</v>
      </c>
      <c r="E117" s="4">
        <v>6.0</v>
      </c>
      <c r="F117" s="4"/>
      <c r="G117" s="4">
        <f t="shared" si="14"/>
        <v>0</v>
      </c>
    </row>
    <row r="118" ht="15.75" customHeight="1">
      <c r="A118" s="4" t="s">
        <v>252</v>
      </c>
      <c r="B118" s="7" t="s">
        <v>253</v>
      </c>
      <c r="C118" s="4" t="s">
        <v>211</v>
      </c>
      <c r="D118" s="4">
        <v>1.0</v>
      </c>
      <c r="E118" s="4">
        <v>2.0</v>
      </c>
      <c r="F118" s="4"/>
      <c r="G118" s="4">
        <f t="shared" si="14"/>
        <v>0</v>
      </c>
    </row>
    <row r="119" ht="15.75" customHeight="1">
      <c r="A119" s="4" t="s">
        <v>254</v>
      </c>
      <c r="B119" s="7" t="s">
        <v>255</v>
      </c>
      <c r="C119" s="4" t="s">
        <v>217</v>
      </c>
      <c r="D119" s="4">
        <v>100.0</v>
      </c>
      <c r="E119" s="4">
        <v>100.0</v>
      </c>
      <c r="F119" s="4"/>
      <c r="G119" s="4">
        <f t="shared" si="14"/>
        <v>0</v>
      </c>
    </row>
    <row r="120" ht="15.75" customHeight="1">
      <c r="A120" s="4" t="s">
        <v>256</v>
      </c>
      <c r="B120" s="7" t="s">
        <v>257</v>
      </c>
      <c r="C120" s="4" t="s">
        <v>217</v>
      </c>
      <c r="D120" s="4">
        <v>50.0</v>
      </c>
      <c r="E120" s="4">
        <v>100.0</v>
      </c>
      <c r="F120" s="4"/>
      <c r="G120" s="4">
        <f t="shared" si="14"/>
        <v>0</v>
      </c>
    </row>
    <row r="121" ht="15.75" customHeight="1">
      <c r="A121" s="4" t="s">
        <v>258</v>
      </c>
      <c r="B121" s="7" t="s">
        <v>259</v>
      </c>
      <c r="C121" s="4" t="s">
        <v>217</v>
      </c>
      <c r="D121" s="4">
        <v>50.0</v>
      </c>
      <c r="E121" s="4">
        <v>100.0</v>
      </c>
      <c r="F121" s="4"/>
      <c r="G121" s="4">
        <f t="shared" si="14"/>
        <v>0</v>
      </c>
    </row>
    <row r="122" ht="15.75" customHeight="1">
      <c r="A122" s="4" t="s">
        <v>260</v>
      </c>
      <c r="B122" s="7" t="s">
        <v>261</v>
      </c>
      <c r="C122" s="4" t="s">
        <v>217</v>
      </c>
      <c r="D122" s="4">
        <v>20.0</v>
      </c>
      <c r="E122" s="4">
        <v>40.0</v>
      </c>
      <c r="F122" s="4"/>
      <c r="G122" s="4">
        <f t="shared" si="14"/>
        <v>0</v>
      </c>
    </row>
    <row r="123" ht="15.75" customHeight="1">
      <c r="A123" s="5" t="s">
        <v>262</v>
      </c>
      <c r="B123" s="7"/>
      <c r="C123" s="4"/>
      <c r="D123" s="4"/>
      <c r="E123" s="4">
        <v>500.0</v>
      </c>
      <c r="F123" s="4"/>
      <c r="G123" s="5">
        <f>MIN(E123,SUM(G65:G122))</f>
        <v>0</v>
      </c>
    </row>
    <row r="124" ht="15.75" customHeight="1">
      <c r="A124" s="4"/>
      <c r="B124" s="7"/>
      <c r="C124" s="4"/>
      <c r="D124" s="4"/>
      <c r="E124" s="6"/>
      <c r="F124" s="4"/>
      <c r="G124" s="4"/>
    </row>
    <row r="125" ht="15.75" customHeight="1">
      <c r="A125" s="4"/>
      <c r="B125" s="5" t="s">
        <v>263</v>
      </c>
      <c r="C125" s="4"/>
      <c r="D125" s="4"/>
      <c r="E125" s="6"/>
      <c r="F125" s="4"/>
      <c r="G125" s="4"/>
    </row>
    <row r="126" ht="15.75" customHeight="1">
      <c r="A126" s="4" t="s">
        <v>264</v>
      </c>
      <c r="B126" s="7" t="s">
        <v>265</v>
      </c>
      <c r="C126" s="4" t="s">
        <v>266</v>
      </c>
      <c r="D126" s="4">
        <v>120.0</v>
      </c>
      <c r="E126" s="4">
        <v>240.0</v>
      </c>
      <c r="F126" s="16"/>
      <c r="G126" s="4">
        <f t="shared" ref="G126:G131" si="15">IF(E126="",F126*D126,MIN(F126*D126,E126))</f>
        <v>0</v>
      </c>
    </row>
    <row r="127" ht="15.75" customHeight="1">
      <c r="A127" s="4" t="s">
        <v>267</v>
      </c>
      <c r="B127" s="7" t="s">
        <v>268</v>
      </c>
      <c r="C127" s="4" t="s">
        <v>237</v>
      </c>
      <c r="D127" s="4">
        <v>90.0</v>
      </c>
      <c r="E127" s="4">
        <v>180.0</v>
      </c>
      <c r="F127" s="16"/>
      <c r="G127" s="4">
        <f t="shared" si="15"/>
        <v>0</v>
      </c>
    </row>
    <row r="128" ht="15.75" customHeight="1">
      <c r="A128" s="4" t="s">
        <v>269</v>
      </c>
      <c r="B128" s="7" t="s">
        <v>270</v>
      </c>
      <c r="C128" s="4" t="s">
        <v>237</v>
      </c>
      <c r="D128" s="4">
        <v>40.0</v>
      </c>
      <c r="E128" s="4">
        <v>80.0</v>
      </c>
      <c r="F128" s="16"/>
      <c r="G128" s="4">
        <f t="shared" si="15"/>
        <v>0</v>
      </c>
    </row>
    <row r="129" ht="15.75" customHeight="1">
      <c r="A129" s="4" t="s">
        <v>271</v>
      </c>
      <c r="B129" s="17" t="s">
        <v>272</v>
      </c>
      <c r="C129" s="4" t="s">
        <v>211</v>
      </c>
      <c r="D129" s="4">
        <v>5.0</v>
      </c>
      <c r="E129" s="4">
        <v>15.0</v>
      </c>
      <c r="F129" s="16"/>
      <c r="G129" s="4">
        <f t="shared" si="15"/>
        <v>0</v>
      </c>
    </row>
    <row r="130" ht="15.75" customHeight="1">
      <c r="A130" s="4" t="s">
        <v>273</v>
      </c>
      <c r="B130" s="7" t="s">
        <v>274</v>
      </c>
      <c r="C130" s="4" t="s">
        <v>94</v>
      </c>
      <c r="D130" s="4">
        <v>10.0</v>
      </c>
      <c r="E130" s="4">
        <v>30.0</v>
      </c>
      <c r="F130" s="16"/>
      <c r="G130" s="4">
        <f t="shared" si="15"/>
        <v>0</v>
      </c>
    </row>
    <row r="131" ht="15.75" customHeight="1">
      <c r="A131" s="4" t="s">
        <v>275</v>
      </c>
      <c r="B131" s="17" t="s">
        <v>276</v>
      </c>
      <c r="C131" s="4" t="s">
        <v>277</v>
      </c>
      <c r="D131" s="4">
        <v>1.0</v>
      </c>
      <c r="E131" s="4">
        <v>5.0</v>
      </c>
      <c r="F131" s="16"/>
      <c r="G131" s="4">
        <f t="shared" si="15"/>
        <v>0</v>
      </c>
    </row>
    <row r="132" ht="15.75" customHeight="1">
      <c r="A132" s="5" t="s">
        <v>278</v>
      </c>
      <c r="B132" s="7"/>
      <c r="C132" s="4"/>
      <c r="D132" s="4"/>
      <c r="E132" s="4">
        <v>300.0</v>
      </c>
      <c r="F132" s="4"/>
      <c r="G132" s="5">
        <f>MIN(E132,SUM(G126:G131))</f>
        <v>0</v>
      </c>
    </row>
    <row r="133" ht="15.75" customHeight="1">
      <c r="A133" s="4"/>
      <c r="B133" s="7"/>
      <c r="C133" s="4"/>
      <c r="D133" s="4"/>
      <c r="E133" s="6" t="s">
        <v>11</v>
      </c>
      <c r="F133" s="4"/>
      <c r="G133" s="4"/>
    </row>
    <row r="134" ht="15.75" customHeight="1">
      <c r="A134" s="4"/>
      <c r="B134" s="5" t="s">
        <v>279</v>
      </c>
      <c r="C134" s="4"/>
      <c r="D134" s="4"/>
      <c r="E134" s="6" t="s">
        <v>11</v>
      </c>
      <c r="F134" s="4"/>
      <c r="G134" s="4"/>
    </row>
    <row r="135" ht="15.75" customHeight="1">
      <c r="A135" s="4" t="s">
        <v>280</v>
      </c>
      <c r="B135" s="7" t="s">
        <v>281</v>
      </c>
      <c r="C135" s="4" t="s">
        <v>282</v>
      </c>
      <c r="D135" s="4">
        <v>40.0</v>
      </c>
      <c r="E135" s="6" t="s">
        <v>11</v>
      </c>
      <c r="F135" s="4"/>
      <c r="G135" s="4">
        <f t="shared" ref="G135:G145" si="16">F135*D135</f>
        <v>0</v>
      </c>
    </row>
    <row r="136" ht="15.75" customHeight="1">
      <c r="A136" s="4" t="s">
        <v>283</v>
      </c>
      <c r="B136" s="7" t="s">
        <v>284</v>
      </c>
      <c r="C136" s="4" t="s">
        <v>282</v>
      </c>
      <c r="D136" s="4">
        <v>25.0</v>
      </c>
      <c r="E136" s="6" t="s">
        <v>11</v>
      </c>
      <c r="F136" s="4"/>
      <c r="G136" s="4">
        <f t="shared" si="16"/>
        <v>0</v>
      </c>
    </row>
    <row r="137" ht="15.75" customHeight="1">
      <c r="A137" s="4" t="s">
        <v>285</v>
      </c>
      <c r="B137" s="17" t="s">
        <v>286</v>
      </c>
      <c r="C137" s="4" t="s">
        <v>282</v>
      </c>
      <c r="D137" s="4">
        <v>25.0</v>
      </c>
      <c r="E137" s="6" t="s">
        <v>11</v>
      </c>
      <c r="F137" s="4"/>
      <c r="G137" s="4">
        <f t="shared" si="16"/>
        <v>0</v>
      </c>
    </row>
    <row r="138" ht="15.75" customHeight="1">
      <c r="A138" s="4" t="s">
        <v>287</v>
      </c>
      <c r="B138" s="7" t="s">
        <v>288</v>
      </c>
      <c r="C138" s="4" t="s">
        <v>282</v>
      </c>
      <c r="D138" s="4">
        <v>20.0</v>
      </c>
      <c r="E138" s="6" t="s">
        <v>11</v>
      </c>
      <c r="F138" s="4"/>
      <c r="G138" s="4">
        <f t="shared" si="16"/>
        <v>0</v>
      </c>
    </row>
    <row r="139" ht="15.75" customHeight="1">
      <c r="A139" s="4" t="s">
        <v>289</v>
      </c>
      <c r="B139" s="7" t="s">
        <v>290</v>
      </c>
      <c r="C139" s="4" t="s">
        <v>282</v>
      </c>
      <c r="D139" s="4">
        <v>20.0</v>
      </c>
      <c r="E139" s="6" t="s">
        <v>11</v>
      </c>
      <c r="F139" s="4"/>
      <c r="G139" s="4">
        <f t="shared" si="16"/>
        <v>0</v>
      </c>
    </row>
    <row r="140" ht="15.75" customHeight="1">
      <c r="A140" s="4" t="s">
        <v>291</v>
      </c>
      <c r="B140" s="7" t="s">
        <v>292</v>
      </c>
      <c r="C140" s="4" t="s">
        <v>282</v>
      </c>
      <c r="D140" s="4">
        <v>20.0</v>
      </c>
      <c r="E140" s="6" t="s">
        <v>11</v>
      </c>
      <c r="F140" s="4"/>
      <c r="G140" s="4">
        <f t="shared" si="16"/>
        <v>0</v>
      </c>
    </row>
    <row r="141" ht="15.75" customHeight="1">
      <c r="A141" s="4" t="s">
        <v>293</v>
      </c>
      <c r="B141" s="7" t="s">
        <v>294</v>
      </c>
      <c r="C141" s="4" t="s">
        <v>282</v>
      </c>
      <c r="D141" s="4">
        <v>10.0</v>
      </c>
      <c r="E141" s="6" t="s">
        <v>11</v>
      </c>
      <c r="F141" s="4"/>
      <c r="G141" s="4">
        <f t="shared" si="16"/>
        <v>0</v>
      </c>
    </row>
    <row r="142" ht="15.75" customHeight="1">
      <c r="A142" s="4" t="s">
        <v>295</v>
      </c>
      <c r="B142" s="7" t="s">
        <v>296</v>
      </c>
      <c r="C142" s="4" t="s">
        <v>282</v>
      </c>
      <c r="D142" s="4">
        <v>10.0</v>
      </c>
      <c r="E142" s="6" t="s">
        <v>11</v>
      </c>
      <c r="F142" s="4"/>
      <c r="G142" s="4">
        <f t="shared" si="16"/>
        <v>0</v>
      </c>
    </row>
    <row r="143" ht="15.75" customHeight="1">
      <c r="A143" s="4" t="s">
        <v>297</v>
      </c>
      <c r="B143" s="7" t="s">
        <v>298</v>
      </c>
      <c r="C143" s="4" t="s">
        <v>282</v>
      </c>
      <c r="D143" s="4">
        <v>20.0</v>
      </c>
      <c r="E143" s="6" t="s">
        <v>11</v>
      </c>
      <c r="F143" s="4"/>
      <c r="G143" s="4">
        <f t="shared" si="16"/>
        <v>0</v>
      </c>
    </row>
    <row r="144" ht="15.75" customHeight="1">
      <c r="A144" s="4" t="s">
        <v>299</v>
      </c>
      <c r="B144" s="7" t="s">
        <v>300</v>
      </c>
      <c r="C144" s="4" t="s">
        <v>282</v>
      </c>
      <c r="D144" s="4">
        <v>20.0</v>
      </c>
      <c r="E144" s="6" t="s">
        <v>11</v>
      </c>
      <c r="F144" s="4"/>
      <c r="G144" s="4">
        <f t="shared" si="16"/>
        <v>0</v>
      </c>
    </row>
    <row r="145" ht="15.75" customHeight="1">
      <c r="A145" s="4" t="s">
        <v>301</v>
      </c>
      <c r="B145" s="7" t="s">
        <v>302</v>
      </c>
      <c r="C145" s="4" t="s">
        <v>282</v>
      </c>
      <c r="D145" s="4">
        <v>20.0</v>
      </c>
      <c r="E145" s="6" t="s">
        <v>11</v>
      </c>
      <c r="F145" s="4"/>
      <c r="G145" s="4">
        <f t="shared" si="16"/>
        <v>0</v>
      </c>
    </row>
    <row r="146" ht="15.75" customHeight="1">
      <c r="A146" s="4" t="s">
        <v>303</v>
      </c>
      <c r="B146" s="7" t="s">
        <v>304</v>
      </c>
      <c r="C146" s="4" t="s">
        <v>282</v>
      </c>
      <c r="D146" s="4">
        <v>10.0</v>
      </c>
      <c r="E146" s="4">
        <v>240.0</v>
      </c>
      <c r="F146" s="4"/>
      <c r="G146" s="4">
        <f>IF(E146="",F146*D146,MIN(F146*D146,E146))</f>
        <v>0</v>
      </c>
    </row>
    <row r="147" ht="15.75" customHeight="1">
      <c r="A147" s="4" t="s">
        <v>305</v>
      </c>
      <c r="B147" s="7" t="s">
        <v>306</v>
      </c>
      <c r="C147" s="4" t="s">
        <v>282</v>
      </c>
      <c r="D147" s="4">
        <v>10.0</v>
      </c>
      <c r="E147" s="6" t="s">
        <v>11</v>
      </c>
      <c r="F147" s="4"/>
      <c r="G147" s="4">
        <f>F147*D147</f>
        <v>0</v>
      </c>
    </row>
    <row r="148" ht="15.75" customHeight="1">
      <c r="A148" s="4" t="s">
        <v>307</v>
      </c>
      <c r="B148" s="7" t="s">
        <v>308</v>
      </c>
      <c r="C148" s="4" t="s">
        <v>282</v>
      </c>
      <c r="D148" s="4">
        <v>5.0</v>
      </c>
      <c r="E148" s="4">
        <v>180.0</v>
      </c>
      <c r="F148" s="4"/>
      <c r="G148" s="4">
        <f t="shared" ref="G148:G150" si="17">IF(E148="",F148*D148,MIN(F148*D148,E148))</f>
        <v>0</v>
      </c>
    </row>
    <row r="149" ht="15.75" customHeight="1">
      <c r="A149" s="4" t="s">
        <v>309</v>
      </c>
      <c r="B149" s="7" t="s">
        <v>310</v>
      </c>
      <c r="C149" s="4" t="s">
        <v>70</v>
      </c>
      <c r="D149" s="4">
        <v>20.0</v>
      </c>
      <c r="E149" s="4">
        <v>240.0</v>
      </c>
      <c r="F149" s="4"/>
      <c r="G149" s="4">
        <f t="shared" si="17"/>
        <v>0</v>
      </c>
    </row>
    <row r="150" ht="15.75" customHeight="1">
      <c r="A150" s="4" t="s">
        <v>311</v>
      </c>
      <c r="B150" s="7" t="s">
        <v>312</v>
      </c>
      <c r="C150" s="4" t="s">
        <v>70</v>
      </c>
      <c r="D150" s="4">
        <v>10.0</v>
      </c>
      <c r="E150" s="4">
        <v>120.0</v>
      </c>
      <c r="F150" s="4"/>
      <c r="G150" s="4">
        <f t="shared" si="17"/>
        <v>0</v>
      </c>
    </row>
    <row r="151" ht="15.75" customHeight="1">
      <c r="A151" s="21" t="s">
        <v>313</v>
      </c>
      <c r="B151" s="17" t="s">
        <v>314</v>
      </c>
      <c r="C151" s="16" t="s">
        <v>282</v>
      </c>
      <c r="D151" s="16">
        <v>10.0</v>
      </c>
      <c r="E151" s="6"/>
      <c r="F151" s="4"/>
      <c r="G151" s="4">
        <f t="shared" ref="G151:G157" si="18">F151*D151</f>
        <v>0</v>
      </c>
    </row>
    <row r="152" ht="15.75" customHeight="1">
      <c r="A152" s="22" t="s">
        <v>315</v>
      </c>
      <c r="B152" s="7" t="s">
        <v>316</v>
      </c>
      <c r="C152" s="4" t="s">
        <v>282</v>
      </c>
      <c r="D152" s="4">
        <v>6.0</v>
      </c>
      <c r="E152" s="6" t="s">
        <v>11</v>
      </c>
      <c r="F152" s="4"/>
      <c r="G152" s="4">
        <f t="shared" si="18"/>
        <v>0</v>
      </c>
    </row>
    <row r="153" ht="15.75" customHeight="1">
      <c r="A153" s="22" t="s">
        <v>317</v>
      </c>
      <c r="B153" s="7" t="s">
        <v>318</v>
      </c>
      <c r="C153" s="4" t="s">
        <v>282</v>
      </c>
      <c r="D153" s="4">
        <v>2.0</v>
      </c>
      <c r="E153" s="6" t="s">
        <v>11</v>
      </c>
      <c r="F153" s="4"/>
      <c r="G153" s="4">
        <f t="shared" si="18"/>
        <v>0</v>
      </c>
    </row>
    <row r="154" ht="15.75" customHeight="1">
      <c r="A154" s="22" t="s">
        <v>319</v>
      </c>
      <c r="B154" s="7" t="s">
        <v>320</v>
      </c>
      <c r="C154" s="4" t="s">
        <v>282</v>
      </c>
      <c r="D154" s="4">
        <v>2.0</v>
      </c>
      <c r="E154" s="6" t="s">
        <v>11</v>
      </c>
      <c r="F154" s="4"/>
      <c r="G154" s="4">
        <f t="shared" si="18"/>
        <v>0</v>
      </c>
    </row>
    <row r="155" ht="15.75" customHeight="1">
      <c r="A155" s="22" t="s">
        <v>321</v>
      </c>
      <c r="B155" s="7" t="s">
        <v>322</v>
      </c>
      <c r="C155" s="4" t="s">
        <v>282</v>
      </c>
      <c r="D155" s="4">
        <v>3.0</v>
      </c>
      <c r="E155" s="6" t="s">
        <v>11</v>
      </c>
      <c r="F155" s="4"/>
      <c r="G155" s="4">
        <f t="shared" si="18"/>
        <v>0</v>
      </c>
    </row>
    <row r="156" ht="15.75" customHeight="1">
      <c r="A156" s="22" t="s">
        <v>323</v>
      </c>
      <c r="B156" s="7" t="s">
        <v>324</v>
      </c>
      <c r="C156" s="4" t="s">
        <v>282</v>
      </c>
      <c r="D156" s="4">
        <v>2.0</v>
      </c>
      <c r="E156" s="6" t="s">
        <v>11</v>
      </c>
      <c r="F156" s="4"/>
      <c r="G156" s="4">
        <f t="shared" si="18"/>
        <v>0</v>
      </c>
    </row>
    <row r="157" ht="15.75" customHeight="1">
      <c r="A157" s="22" t="s">
        <v>325</v>
      </c>
      <c r="B157" s="7" t="s">
        <v>326</v>
      </c>
      <c r="C157" s="4" t="s">
        <v>282</v>
      </c>
      <c r="D157" s="4">
        <v>2.0</v>
      </c>
      <c r="E157" s="6" t="s">
        <v>11</v>
      </c>
      <c r="F157" s="4"/>
      <c r="G157" s="4">
        <f t="shared" si="18"/>
        <v>0</v>
      </c>
    </row>
    <row r="158" ht="15.75" customHeight="1">
      <c r="A158" s="4"/>
      <c r="B158" s="7"/>
      <c r="C158" s="23"/>
      <c r="D158" s="24"/>
      <c r="E158" s="6"/>
      <c r="F158" s="4"/>
      <c r="G158" s="4"/>
    </row>
    <row r="159" ht="15.75" customHeight="1">
      <c r="A159" s="5" t="s">
        <v>327</v>
      </c>
      <c r="B159" s="4"/>
      <c r="C159" s="23"/>
      <c r="D159" s="24"/>
      <c r="E159" s="4">
        <v>700.0</v>
      </c>
      <c r="F159" s="4"/>
      <c r="G159" s="5">
        <f>MIN(E159,SUM(G135:G157))</f>
        <v>0</v>
      </c>
    </row>
    <row r="160" ht="15.75" customHeight="1">
      <c r="A160" s="10"/>
      <c r="B160" s="10"/>
      <c r="C160" s="10"/>
      <c r="D160" s="10"/>
      <c r="E160" s="10"/>
      <c r="F160" s="10"/>
      <c r="G160" s="10"/>
    </row>
    <row r="161" ht="15.75" customHeight="1">
      <c r="A161" s="5" t="s">
        <v>328</v>
      </c>
      <c r="B161" s="4"/>
      <c r="C161" s="23"/>
      <c r="D161" s="10"/>
      <c r="E161" s="10"/>
      <c r="F161" s="24"/>
      <c r="G161" s="25">
        <f>SUM(G11+G29+G48+G62+G123+G132+G159)</f>
        <v>0</v>
      </c>
    </row>
  </sheetData>
  <mergeCells count="3">
    <mergeCell ref="A1:G1"/>
    <mergeCell ref="A2:G2"/>
    <mergeCell ref="A3:G3"/>
  </mergeCells>
  <printOptions gridLines="1"/>
  <pageMargins bottom="0.5905511811023622" footer="0.0" header="0.0" left="0.47244094488188976" right="0.47244094488188976" top="0.5905511811023622"/>
  <pageSetup fitToHeight="0" paperSize="9" cellComments="atEnd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2015-03-02T17:12:26Z</dcterms:created>
  <dc:creator>UFC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